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rojekty 2002-2013" sheetId="1" r:id="rId1"/>
  </sheets>
  <definedNames/>
  <calcPr fullCalcOnLoad="1"/>
</workbook>
</file>

<file path=xl/sharedStrings.xml><?xml version="1.0" encoding="utf-8"?>
<sst xmlns="http://schemas.openxmlformats.org/spreadsheetml/2006/main" count="207" uniqueCount="187">
  <si>
    <t xml:space="preserve">Vybudování v součinnosti s mongolským partnerem nového stavebního objektu pro masokombinát. Český realizátor zajistil aktivní pomoc při přípravě stavby, pomoc při výstavbě nezbytné infrastruktury a všech stavebně-technologických činností nezbytných k přípravě objektu pro montáž vlastního technologického zařízení „jatek“ české provenience. Byla dodána veškerá česká technologie. </t>
  </si>
  <si>
    <t>Cílem projektu byla pomoc při stanovování pravidel a nástrojů podpory sektoru malého a středního podnikání a v jeho rámci vytváření nových pracovních míst. Konkrétními výstupy projektu založeného na předávání know-how a výměně zkušeností byly semináře a kulaté stoly v Mongolsku a studijní pobyt mongolských expertů v ČR.</t>
  </si>
  <si>
    <t>Průzkum regionu v oblasti rozvoje odborného poradenství a distribuce zemědělských vstupů</t>
  </si>
  <si>
    <t xml:space="preserve">Řešení problémů v zásobování vodou v oblasti města Mandalgobi v aimaku Dundhobi vybudováním typizovaného vodárenského zařízení. Předáno funkční vodárenské zařízení konečnému příjemci. </t>
  </si>
  <si>
    <t>2002 - 2005</t>
  </si>
  <si>
    <t>Plná automatizace technologického zařízení na elektrárně č. 4, dodávky potřebných dílů, instalace kompletních optických a metalických sítí na přenos signálů, dodávka a montáž řídícího centra v provozu zásobování uhlím a zauhlováním elektrárny. Dodávka školícího  střediska na univerzitu.</t>
  </si>
  <si>
    <t>2003 - 2005</t>
  </si>
  <si>
    <t xml:space="preserve">Zkvalitnění výstupu při výrobě cementu -  ekologicky a zdravotně nezávadné ovzduší, kvalitnější výrobek. Zlepšení ekonomiky provozu, a to implementací požadované technologie a její provozní optimalizace. </t>
  </si>
  <si>
    <t>2005 - 2006</t>
  </si>
  <si>
    <t>2006 - 2010</t>
  </si>
  <si>
    <t>Zvýšení znalostí, praxe a odborných schopností lékařů, zaměstnanců, jakož i dalších odborníků a modernizace vybavení, přístrojů, nástrojů a zařízení k diagnostice a léčbě, rekonstrukce budovy a instalací např. obnovených výtahů.</t>
  </si>
  <si>
    <t>Zkvalitnění výstupu odpadní vody vznikající při výrobě v kožedělném závodě v Darchanu. Vyvinut nový netradiční způsob čistění odpadních vod z koželužen (patentován a aplikován v praktickém provozu). Závod plánuje rozšíření svých výrobních kapacit, což dává možnost účasti českých firem na komerční bázi.</t>
  </si>
  <si>
    <t>2007-2010</t>
  </si>
  <si>
    <t>2006 - 2009</t>
  </si>
  <si>
    <t>2007 - 2009</t>
  </si>
  <si>
    <t>2006 - 2008</t>
  </si>
  <si>
    <t>Zásobování města Erdenet a jeho okolí pitnou vodou</t>
  </si>
  <si>
    <t>2008-2009</t>
  </si>
  <si>
    <t>2008-2010</t>
  </si>
  <si>
    <t>Cílem projektu byla modernizace výrobního závodu na zpracování kůží, která spočívala jak ve stavební rekonstrukci stávajícího objektu koželužny, tak především v komplexní obnově a úpravě technologického zařízení. Zásadním přínosem realizace tohoto projektu je následná možnost účasti českých firem při modernizaci dalších závodů na výrobu a zpracování kůží. Předpokládá se i následná účast při dodávkách ND, materiálů a účast českých specialistů na zajištění provozu závodu.</t>
  </si>
  <si>
    <t>2006 - 2011</t>
  </si>
  <si>
    <t>2009-2010</t>
  </si>
  <si>
    <t>Reintegrační a stabilizační aktivity ČR v Mongolsku  (MV)</t>
  </si>
  <si>
    <t>Tři části: a) výzkumně aplikační, během níž byla zpracována analýza proveditelnosti možných reintegračních a stabilizačních projektů, b) analýzy mechanismu náboru mongolských pracovníků do Jižní Koreje s cílem možného využití pro potřeby českého systému pracovní migrace, c) praktické, v průběhu které byly ve spolupráci s vybraným mongolským partnerem naplněny reintegrační mikroprojekty na území Mongolska</t>
  </si>
  <si>
    <t>Ekologický audit těženého ložiska Cu-Mo rud Erdenet</t>
  </si>
  <si>
    <t xml:space="preserve">Geologické práce v Mongolsku - hydrogeologické práce, boj proti desertifikaci v kraji Dornogobi </t>
  </si>
  <si>
    <t>Geologické mapování vybraných oblastí Mongolska v měřítku  1: 50 000</t>
  </si>
  <si>
    <t>Posouzení environmentální rizik kontaminace rtutí při těžbě ložisek v povodí řeky Selenge</t>
  </si>
  <si>
    <t>Obnova a zajištění vodních zdrojů v polopouštních oblastech provincie Suchbátar</t>
  </si>
  <si>
    <t>Řešení krizové situace v zásobování vodou ve vzdálených somonech v provincii Bulgan</t>
  </si>
  <si>
    <t>Technická a technologická podpora pro odstranění ekologických zátěží vzniklých při nelegální těžbě v centrální části Mongolska</t>
  </si>
  <si>
    <t xml:space="preserve">Zajištění zdrojů a dodávek pitné vody v nově osídlovaných částech města Ulánbátar                                               </t>
  </si>
  <si>
    <t>2008 - 2010</t>
  </si>
  <si>
    <t>2003-2005</t>
  </si>
  <si>
    <t>2003-2006</t>
  </si>
  <si>
    <t>Projekt provedl intenzifikaci výroby a modernizaci provozu drůbežárny Bochog. Proběhly dodávky moderních technologií a školení pro předání zkušeností s provozem. Vybavení rekonstruovaných hal pro nosnice moderní klecovou technologií zvýšilo produktivitu práce a přineslo zvýšení produkce vajec, která jsou uplatňována na místním trhu. Byla zavedena výroba brojlerového masa. Obecně se zlepšila technologická a hygienická kázeň a zvýšila se kvalita masa i vajec.</t>
  </si>
  <si>
    <t>2001-2005</t>
  </si>
  <si>
    <t>Projekt přispěl ke zvýšení soběstačnosti v potravinách rostlinného původu a tvorbě pracovních příležitostí v poušti Gobi. Základem projektu bylo vybudování modelové farmy zaměřené na rostlinnou výrobu s komplexním know-how pro pěstování, skladování, přepravu a zpracování rostlinných produktů. Byla vyhodnocena hydrogeologická situace oblasti a provedena optimalizace systému jímání podzemní vody. Proběhla řada školení místních specialistů, kteří mají šířit poznatky projektu.</t>
  </si>
  <si>
    <t>2006-2009</t>
  </si>
  <si>
    <t>Cílem projektu bylo dokončení modernizace drůbežárny Bochog a zvýšení kapacity výroby vajec a masa a zvýšení kapacity odchovu. Dodávky nových technologií umožnily uzavření produkčního cyklu drůbežárny a modernizaci výroby krmných směsí a organických hnojiv. Projekt dále prohloubil pozitivní dopady předchozí intervence v oblasti technologické kázně a hygieny výroby a dodržování sanitárních předpisů.</t>
  </si>
  <si>
    <t>Projekt se zaměřil na snížení chudoby, zlepšení výživy a předání znalostí o pěstování zemědělských plodin a zpracování sklizně ve třech komunitách. Věnoval se osvětě v oblasti ochrany přírody a boji s erozí půdy a desertifikací. Plodiny pěstované nejen na poli, ale také ve sklenících slouží k výrobě zavařenin, marmelád a sirupů, které je možné zpeněžit na místním trhu. V rámci projektu byly obnoveny studně a zavlažovací systém.</t>
  </si>
  <si>
    <t>Projekt se zaměřil na zjištění stavu a potřeb v označování hospodářských zvířat s ohledem na konkrétní klimatické a geografické podmínky Mongolska. Cílem projektu bylo zlepšení situace v oblasti evidence hospodářských zvířat, tak aby byl možno sledovat chovatelské údaje, zdravotní stav zvířat a zajišťovat preventivní opatření v chovech. V rámci projektu byly dodány ušní známky pro označení zvířat ze státních genových rezerv a další materiál. Součástí realizace bylo také školení odborníků.</t>
  </si>
  <si>
    <t>2007-2009</t>
  </si>
  <si>
    <t>Projekt byl zaměřen zejména na zlepšení sociální a ekonomické situace zranitelných skupin obyvatelstva a posílení integrace do společnosti prostřednictvím zavedení studijního programu Sociální práce, posílením kapacit odpovědných pracovníků a zvýšením dostupnosti základní sociální péče pro postižené a další znevýhodněné skupiny v Ulánbátaru.</t>
  </si>
  <si>
    <t>2006-2010</t>
  </si>
  <si>
    <t>ILO-Podpora výdělku osob se zdravotním postižením: Zlepšení dovedností pro zaměstnatelnost a aplikaci politik</t>
  </si>
  <si>
    <t>2010-2011</t>
  </si>
  <si>
    <t xml:space="preserve">Modernizace zdravotnického střediska Khaszagunur pro ošetřování rodin a dětí v Jamaku                                 </t>
  </si>
  <si>
    <t xml:space="preserve">Modernizace nemocnice ve městě Khatgal                                        </t>
  </si>
  <si>
    <t xml:space="preserve">Zajištění zdroje pitné vody pro nemocnici, obec Chužirt                                   </t>
  </si>
  <si>
    <t xml:space="preserve">Zajištění zdroje užitkové vody pro mateřskou školu v Chužirtu                                                                                           </t>
  </si>
  <si>
    <t xml:space="preserve">Modernizace kuchyňského zařízení a elektroinstalace v nemocnici v Chužirtu                                                                                       </t>
  </si>
  <si>
    <t xml:space="preserve">Vybudování šicí dílny pro invalidy v Ulánbátaru                                                                                </t>
  </si>
  <si>
    <t xml:space="preserve">Modernizace zdravotního centra (Bayan Ulgii)                                                        </t>
  </si>
  <si>
    <t xml:space="preserve">Vybudování počítačového školícího centra pro mladé lámy (Ulánbátar)                                                                                                    </t>
  </si>
  <si>
    <t>Zřízení mobilního zdravotního střediska pro nomádské obyvatele provincie                                                                                                          Ulánbátar</t>
  </si>
  <si>
    <t xml:space="preserve">Vydání skript pro studenty ze sociálně slabých rodin                           </t>
  </si>
  <si>
    <t>Počítačové centrum pro mládež z nejchudších periferních vrstev Ulánbátaru                                                                             Ulánbátar</t>
  </si>
  <si>
    <t xml:space="preserve">Podpora rozvoje pedagogicko-psychologického poradenství v Mongolsku                                                        </t>
  </si>
  <si>
    <t xml:space="preserve">Dodávka vybavení pro laboratoř elektrických točivých strojů Mongolské technické univerzity                                         </t>
  </si>
  <si>
    <t>2010 - 2012</t>
  </si>
  <si>
    <t>Rehabilitace nefunkčních vodních zdrojů pro zásobování města Ulánbátar pitnou vodou</t>
  </si>
  <si>
    <t>2011-2013</t>
  </si>
  <si>
    <t>2010-2012</t>
  </si>
  <si>
    <t>Transformační finanční a ekonomická spolupráce</t>
  </si>
  <si>
    <t xml:space="preserve">Pomoc při modernizaci dětského centra pro vzdělávání opuštěných dětí, rekonstrukce kuchyně </t>
  </si>
  <si>
    <t xml:space="preserve">rekonstrukce kuchyně </t>
  </si>
  <si>
    <t xml:space="preserve">Zvýšení počtu pracovních míst tělesně postiženým osobám </t>
  </si>
  <si>
    <t>Pomoc při modernizaci nemocnice v Rinchinlumb, zpracování projektu opravy ústředního topení, dodávka zařízení a montáž</t>
  </si>
  <si>
    <t>Zpracování projektu opravy ústředního topení, dodávka zařízení a montáž</t>
  </si>
  <si>
    <t>The establishment of two sets of mobile health centers for the nomadic inhabitants of the province of the Gobi Altaj and nomadic herders</t>
  </si>
  <si>
    <t>Developing hope hospice service</t>
  </si>
  <si>
    <t>Nemocnice v somonu Bugat</t>
  </si>
  <si>
    <t>Vybaveno rozkládacími lůžky, polohovacími lůžky, dýchacími kyslíkovými přístroji, odhleňovacími přístroji a hygienickými potřebami a mikrobusem</t>
  </si>
  <si>
    <t>Zřízení vlastního zdroje vody</t>
  </si>
  <si>
    <t>Zásobování vodou pro střední školu v somonu Erdenburen</t>
  </si>
  <si>
    <t>Rozvoj managementu vodních zdrojů v provincii Chovsgúl</t>
  </si>
  <si>
    <t>Služby a technická pomoc vedoucí k vytvoření jednoduchého a spolehlivého systému identifikace hospodářských zvířat v podmínkách mongolského venkova, zavedení systematického sběru identifikačních údajů o jednotlivých zvířatech a chovatelích včetně zajištění převodu těchto dat do centrální evidence. Dodání laserového zařízení pro popis plastových ušních známek, nepopsaných plastových ušních známek a aplikačních kleští.</t>
  </si>
  <si>
    <t>Předmětem projektu je analýza znečištění, odvoz kalů a kontaminovaných zemin a jejich bezpečné uskladnění.</t>
  </si>
  <si>
    <t>Zásobování pitnou i užitkovou vodou, a to realizací šestnácti nových vrtaných studní. Dále je sestavení vodní bilance zkoumaných území provincie v závislosti na hydrogeologické stavbě oblasti a vytvoření vodohospodářského plánu pro další rozvoj pastvin, pěstebních ploch a sídelních center.</t>
  </si>
  <si>
    <t xml:space="preserve">Vybudování a zajištění fungování zázemí pro poradenské centrum (kancelář, sklad, technické zázemí a vybavení, pěstební plochy, skleník, zdroj vody) na základě výběru místa s ohledem na dlouhodobou udržitelnost. </t>
  </si>
  <si>
    <t>Zlepšení systému zásobování pitnou vodou (kvalita a objem) ve městě Murun</t>
  </si>
  <si>
    <t>Re-introdukce ohroženého druhu, zlepšení sociálních podmínek rodin strážců parku a obyvatel regionu, možnost alternativních zdrojů obživy (rukodělná výroba, rozvoj turistiky, zlepšení zdravotní péče).</t>
  </si>
  <si>
    <t xml:space="preserve">Zlepšení standardů přesné frekvence a času,  vytvoření standardů pro měření délky </t>
  </si>
  <si>
    <t xml:space="preserve">Vybudování samostatně fungující mobilní ambulantního zařízení vybaveného zdravotnickým zařízením, přístroji a materiálem </t>
  </si>
  <si>
    <t xml:space="preserve">Instalace kontejneru, stavebně upraveného. Doplněno základním vybavením (3 lůžka, skříňky, stůl a židle) a základním zdravotním vybavením. Vlastní generátor. </t>
  </si>
  <si>
    <t xml:space="preserve">Dodávka vodárenských zařízení (technologie úpravy vody včetně čerpacích zařízení případně i včetně nových vodních zdrojů) pro oblasti s nedostatkem pitné vody pro zabezpečení a zajištění vodních zdrojů ve vybraných somonech tak, aby zásobovaly obyvatelstvo hygienicky nezávadnou pitnou vodou. Vyškolení personálu, schopného udržovat zařízení v činnosti a servisního technika pro zřízený servisní sklad. </t>
  </si>
  <si>
    <t>Zajištění a zpřístupnění vzdělání dětem předškolního věku formou interaktivního radiovysílání ve vybraných komunitách kraje Bulgan. Tento způsob vyučování je určen dětem z odlehlých oblastí, které nemají přístup k předškolní výuce. Zlepšení životní úrovně a množství standardů poskytovaných služeb v komunitách pastevců v kraji Bulgan.</t>
  </si>
  <si>
    <t xml:space="preserve">Iniciace výměny informací a celkové zviditelnění problematiky a závažnosti problémů v socio-zdravotní oblasti v Mongolsku; aktivity navazují na projekt „Příprava a zavedení studijního programu sociální práce“. Jednou z aktivit projektu bylo zřízení telefonní linky, prostřednictvím jíž jsou mongolským občanům pobývajícím/pracujícím v ČR poskytovány informace v mongolském jazyce. </t>
  </si>
  <si>
    <t>Zvýšení zaměstnanosti znevýhodněných osob prostřednictvím zdokonalování jejich dovedností a posílení nového právního rámce podporujícího zaměstnanost zdravotně postižených osob.</t>
  </si>
  <si>
    <t xml:space="preserve">Vyřešení automatizace provozu vykládky uhlí a soustavy pásových dopravníků v elektrárně a jejich řízení z operátorské stanice umístěné v dozorně. Nasazením počítačového řídícího systému a plnou automatizací provozu soustavy pásových dopravníků v elektrárně došlo ke snížení poruchovosti technologického zařízení o 50%. </t>
  </si>
  <si>
    <t xml:space="preserve">Vybavení laboratoří moderním zařízením a jejím propojením s Tepelnou elektrárnou č. 4 v Ulanbataru s  tím, že laboratoř kromě výuky studentů (kvalitní specialisté v oblasti elektrotechniky) rovněž školí budoucí revizní techniky pro elektrárnu. Dále je využívána pro výzkumné a kontrolní práce.  Předpokladem úspěšného  využívání tohoto projektu do budoucnosti je skutečnost, že existuje objektivní a přímá podpora z oficiálních institucí Mongolska, vč. mongolského ministerstva paliv a energetiky. </t>
  </si>
  <si>
    <t>Výměnná odborná stáž pracovníků státní správy</t>
  </si>
  <si>
    <t>Podpora učňovského vzdělávání v Centru odborného vzdělávání v Darkhanu, Mongolsko</t>
  </si>
  <si>
    <t>Podpora reformy studijních programů středních odborných škol v provinciích Darkhan a Selenge</t>
  </si>
  <si>
    <t>Rozvoj zemědělských a zpracovatelských oborů v oblastech s vysokou mírou nezaměstnanosti v Mongolsku</t>
  </si>
  <si>
    <t>Zvýšení dostupnosti zdravotní péče ve venkovských oblastech západního Mongolska</t>
  </si>
  <si>
    <t>2011-2012</t>
  </si>
  <si>
    <t>Malý lokální projekt</t>
  </si>
  <si>
    <t>Název projektu (realizátor)</t>
  </si>
  <si>
    <t>Popis</t>
  </si>
  <si>
    <t>Doba realizace</t>
  </si>
  <si>
    <t>Rozpočet v CZK*</t>
  </si>
  <si>
    <t>Rozpočet v USD**</t>
  </si>
  <si>
    <r>
      <t>2007</t>
    </r>
    <r>
      <rPr>
        <sz val="10"/>
        <color indexed="8"/>
        <rFont val="Arial"/>
        <family val="2"/>
      </rPr>
      <t>–2009</t>
    </r>
  </si>
  <si>
    <t>Sektor vzdělávání</t>
  </si>
  <si>
    <t>Sektor zdravotnictví</t>
  </si>
  <si>
    <t>Sektor zásobování vodou a sanitace</t>
  </si>
  <si>
    <t>Sektor obecné ochrany životního prostředí</t>
  </si>
  <si>
    <t>Sektor výroby a dodávky energie</t>
  </si>
  <si>
    <t>Sektor zemědělství, lesnictví a rybolovu</t>
  </si>
  <si>
    <t>Sektoru obchodu a dalších služeb</t>
  </si>
  <si>
    <t>Sektor průmyslu, těžby surovin a stavebnictví</t>
  </si>
  <si>
    <t>Sektor ostatní sociální infrastruktury a služeb</t>
  </si>
  <si>
    <t>Sektor státní správy a občanské společnosti</t>
  </si>
  <si>
    <t>Podpora učňovského vzdělávání v Centru odborného vzdělávání v Darkhanu, Mongolsko (ČZU)</t>
  </si>
  <si>
    <t>Rozvoj zemědělských a zpracovatelských oborů v oblastech s vysokou mírou nezaměstnanosti v Mongolsku (ČvT)</t>
  </si>
  <si>
    <t>Vydání skript pro studenty ze sociálně slabých rodin (Vědecká technologická univerzita Ulánbátar / ZÚ Ulánbátar)</t>
  </si>
  <si>
    <t>Vybudování počítačového školícího centra pro mladé lámy (Ulánbátar) (Buddhistická univerzita / ZÚ Ulánbátar)</t>
  </si>
  <si>
    <t>Počítačové centrum pro mládež z nejchudších periferních vrstev Ulánbátaru (Vzdělávací středisko katolické komunity / ZÚ Ulánbátar)</t>
  </si>
  <si>
    <t>Dodávka vybavení pro laboratoř elektrických točivých strojů Mongolské technické univerzity (Tectra, a.s.)</t>
  </si>
  <si>
    <t>Zvýšení dostupnosti zdravotní péče ve venkovských oblastech západního Mongolska (ČvT)</t>
  </si>
  <si>
    <t>Zvýšení kvality a dostupnosti primární zdravotní péče ve venkovských oblastech provincie Zavkhan I (Charita)</t>
  </si>
  <si>
    <t>Modernizace technického vybavení a rozvoj lidských zdrojů v nemocnici v Ulanbataru (HOSPIMED, s.r.o., Praha)</t>
  </si>
  <si>
    <t>Zřízení mobilního zdravotního střediska pro nomádské obyvatele provincie (Umnugobi  somon Khurmen / ZÚ Ulánbátar)</t>
  </si>
  <si>
    <t>Modernizace zdravotního centra (Bayan Ulgii) (Khaanzaa, s.r.o.)</t>
  </si>
  <si>
    <t>Modernizace zdravotnického střediska Khaszagunur pro ošetřování rodin a dětí v Jamaku (Zdravotní středisko Kharzagnuur)</t>
  </si>
  <si>
    <t>Modernizace nemocnice ve městě Khatgal (Městská rada)</t>
  </si>
  <si>
    <t>Rehabilitace nefunkčních vodních zdrojů pro zásobování města Ulánbátar pitnou vodou (Vodní zdroje, a.s.)</t>
  </si>
  <si>
    <t>Vybudování nových zdrojů vody pro venkovské oblasti Zalugiin Gol a Ulaan Tolgoi v širší oblasti města Erdenet (Geomin družstvo)</t>
  </si>
  <si>
    <t>Řešení krizové situace v zásobování vodou ve vzdálených somonech v provincii Bulgan (Vodní zdroje, a.s.)</t>
  </si>
  <si>
    <t>Obnova a zajištění vodních zdrojů v polopouštních oblastech provincie Suchbátar (Geomin družstvo)</t>
  </si>
  <si>
    <t>Čistička odpadních vod v kožedělném závodě v Darchanu (Eurosound, s.r.o. Praha)</t>
  </si>
  <si>
    <t>Zajištění zdrojů a dodávek pitné vody v nově osídlovaných částech města Ulánbátar (Vodní zdroje, a.s.)</t>
  </si>
  <si>
    <t>Zásobování města Erdenet a jeho okolí pitnou vodou (Geomin družstvo)</t>
  </si>
  <si>
    <t>Geologické práce v Mongolsku - hydrogeologické práce, boj proti desertifikaci v kraji Dornogobi (Geomin družstvo)</t>
  </si>
  <si>
    <t>Geologické mapování vybraných oblastí Mongolska v měřítku                      1: 50 000 (ČGS)</t>
  </si>
  <si>
    <t>Řešení systému zásobování vodou v oblasti Mandalgobi (Geotest Brno, a.s.)</t>
  </si>
  <si>
    <t>Dodávka vodohospodářských celků pro oblasti s nedostatkem pitné vody (Geotest, a.s. Brno)</t>
  </si>
  <si>
    <t>Zajištění zdroje užitkové vody pro mateřskou školu v Chužirtu (ČEMUS, s.r.o.)</t>
  </si>
  <si>
    <t xml:space="preserve">Zajištění zdroje pitné vody pro nemocnici, obec Chužirt (Zdravotní centrum při Úřadu guvernéra provincie)                                 </t>
  </si>
  <si>
    <t>Socioekonomická stabilizace geograficky a sociálně odloučených komunit (Charita ČR)</t>
  </si>
  <si>
    <t>Informační a komunikační platforma pro sektor sociálně-zdravotní (Charita ČR)</t>
  </si>
  <si>
    <t>Příprava a zavedení studijního programu sociální práce (Charita ČR)</t>
  </si>
  <si>
    <t>Podpora rozvoje pedagogicko-psychologického poradenství v Mongolsku (Centrum Setgeliin toli v Ulánbátaru / ZÚ Ulánbátar)</t>
  </si>
  <si>
    <t>Modernizace kuchyňského zařízení a elektroinstalace v nemocnici v Chužirtu (Khaanzaa, s.r.o.)</t>
  </si>
  <si>
    <t>Vybudování šicí dílny pro invalidy v Ulánbátaru (ČIN VAN Konstrakšn, s.r.o).</t>
  </si>
  <si>
    <t xml:space="preserve">Modernizace pohonů a řízení bloku elektrárny č. 4 v Ulánbátaru (ZAT a.s. Příbram)   </t>
  </si>
  <si>
    <t xml:space="preserve">Mongolsko – Zřízení technoparku pro výuku točivých strojů na Mongolské univerzitě (ZAT a.s. Příbram) </t>
  </si>
  <si>
    <t>Modernizace pohonů a řízení bloku elektrárny č. 4 a zřízení školícího střediska při Vysoké škole v Ulanbataru (ZAT a.s. Příbram)</t>
  </si>
  <si>
    <t>Záchrana ohrožených druhů mongolské fauny (koně Převalského) v chráněných územích západního Mongolska v kontextu sociálně ekonomického rozvoje (ZOO Praha)</t>
  </si>
  <si>
    <t>Systém identifikace hospodářských zvířat (ČZU)</t>
  </si>
  <si>
    <t>Zlepšení rostlinné produkce v provincii Dornogobi (ADRA o. s.)</t>
  </si>
  <si>
    <t>Označování zvířat v Centrálním regionu (ČZU Praha)</t>
  </si>
  <si>
    <t>Podpora výroby vajec a drůbežího masa v drůbežárně Bochog (AlphaCon, spol. s r. o.)</t>
  </si>
  <si>
    <t>Obnovení rostlinné výroby v semiaridních oblastech severní Gobi (Mendelova zemědělská a lesnická univerzita v Brně)</t>
  </si>
  <si>
    <t>Pomoc při zvýšení výroby vajec a drůbežího masa v Mongolsku (AlphaCon, spol. s r.o.)</t>
  </si>
  <si>
    <t>Variantní řešení rozvoje rostlinné výroby v pouštních oblastech (ČZU)</t>
  </si>
  <si>
    <t>Obnova výrobního zařízení malého závodu na zpracování kůží (AlphaCon, s.r.o., Praha)</t>
  </si>
  <si>
    <t xml:space="preserve">Závod na zpracování masa a kůží (AlphaCon, s.r.o., Praha) </t>
  </si>
  <si>
    <r>
      <t>Aid for Trade</t>
    </r>
    <r>
      <rPr>
        <b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Podpora sektoru malého a středního podnikání pomoci předání českého know-how a zkušeností (HK ČR – FITPRO)</t>
    </r>
  </si>
  <si>
    <t>Průzkum znečištění a návrh sanace v průmyslovém areálu Hargia v Ulánbátaru (Dekonta, a.s.)</t>
  </si>
  <si>
    <t>Technická a technologická podpora pro odstranění ekologických zátěží vzniklých při nelegální těžbě v centrální části Mongolska (Geomin družstvo)</t>
  </si>
  <si>
    <t>Posouzení environmentální rizik kontaminace rtutí při těžbě ložisek v povodí řeky Selenge (Geomin družstvo)</t>
  </si>
  <si>
    <t>Pomoc při modernizaci a ekologickém odsíření vápenky Chutul (Eurosound s.r.o. Praha)</t>
  </si>
  <si>
    <t>Ekologický audit těženého ložiska Cu-Mo rud Erdenet (Geomin družstvo)</t>
  </si>
  <si>
    <t xml:space="preserve">*  U skončených projektů je uváděna skutečná, finální výše rozpočtu; u probíhajících projektů plánovaná výše rozpočtu. </t>
  </si>
  <si>
    <t>** Přepočteno podle orientačního kurzu 1 USD/19 CZK.</t>
  </si>
  <si>
    <t>CELKEM ZRS ČR</t>
  </si>
  <si>
    <t>CELKEM ZRS ČR a HUMANITÁRNÍ POMOC</t>
  </si>
  <si>
    <t>Dzudy</t>
  </si>
  <si>
    <t>Humanitární pomoc</t>
  </si>
  <si>
    <t>Zkvalitnění života handicappovaných</t>
  </si>
  <si>
    <t xml:space="preserve">Dobrovolný příspěvek ČR/ILO </t>
  </si>
  <si>
    <r>
      <t xml:space="preserve">Podpora reformy studijních programů středních odborných škol v provinciích Darkhan a Selenge </t>
    </r>
    <r>
      <rPr>
        <sz val="10"/>
        <color indexed="62"/>
        <rFont val="Arial"/>
        <family val="2"/>
      </rPr>
      <t xml:space="preserve">(Charita ČR)       </t>
    </r>
    <r>
      <rPr>
        <sz val="10"/>
        <rFont val="Arial"/>
        <family val="2"/>
      </rPr>
      <t xml:space="preserve">                                                                  Charita</t>
    </r>
  </si>
  <si>
    <t>Projekt skončen 2012</t>
  </si>
  <si>
    <t>Projekt prodloužen do konce 2013</t>
  </si>
  <si>
    <r>
      <t>Projekt prodloužen do konce 2013 (po roce 2011 zcela změněn název a projektový záměr, nyní:</t>
    </r>
    <r>
      <rPr>
        <i/>
        <sz val="10"/>
        <color indexed="62"/>
        <rFont val="Arial"/>
        <family val="2"/>
      </rPr>
      <t xml:space="preserve"> "Podpora dostupného školícího systému pro pastevce"</t>
    </r>
    <r>
      <rPr>
        <sz val="10"/>
        <color indexed="62"/>
        <rFont val="Arial"/>
        <family val="2"/>
      </rPr>
      <t>)</t>
    </r>
  </si>
  <si>
    <t>V letech 2011 - 2012 proběhly 2 přípravné fáze za celkem 3 187 530,-, hlavní fáze, která započne letos se předběžně plánuje na 4 roky s rozpočtem 22 945 000,-</t>
  </si>
  <si>
    <t>Letos na jaře došlo k navyšování projektu</t>
  </si>
  <si>
    <t>Projekt je zaměřen na modernizaci chemické úpravny vody pro potřebu kotlů, turbín a pro krytí ztrát vody ve vnitřním rozvodu a vnějším potrubním systému rozvodu tepla v Ulánbátaru</t>
  </si>
  <si>
    <t>Zlepšení mongolských standardů přesné frekvence a času, vytvoření základních národních standardů pro měření délky</t>
  </si>
  <si>
    <t>Rozvoj institucinalizovaného odborného zemědělského poradenství v pouštním regionu Gobi (ČvT)</t>
  </si>
  <si>
    <t>Dotace byla prodloužena do konce roku 2013</t>
  </si>
  <si>
    <t>MONGOLSKO: PŘEHLED PROJEKTŮ ZAHRANIČNÍ ROZVOJOVÉ SPOLUPRÁCE (ZRS) ČR  2002 - 12</t>
  </si>
  <si>
    <r>
      <rPr>
        <sz val="11"/>
        <color indexed="62"/>
        <rFont val="Calibri"/>
        <family val="2"/>
      </rPr>
      <t>2011-201</t>
    </r>
  </si>
  <si>
    <r>
      <t>Modernizace velínu a zařízení měření a regulace chemické úpravny vody pro elektrárnu č. 4 v Ulánbát</t>
    </r>
    <r>
      <rPr>
        <sz val="11"/>
        <color indexed="8"/>
        <rFont val="Calibri"/>
        <family val="2"/>
      </rPr>
      <t>aru (Bohemia Muller,a.s.)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</si>
</sst>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 horizontal="left" vertical="top"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9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1" fillId="0" borderId="11" xfId="47" applyNumberFormat="1" applyFont="1" applyFill="1" applyBorder="1" applyAlignment="1">
      <alignment horizontal="left" vertical="center" wrapText="1" shrinkToFit="1"/>
      <protection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46" applyNumberFormat="1" applyFont="1" applyFill="1" applyBorder="1" applyAlignment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2" xfId="47" applyNumberFormat="1" applyFont="1" applyFill="1" applyBorder="1" applyAlignment="1">
      <alignment horizontal="left" vertical="center" wrapText="1" shrinkToFit="1"/>
      <protection/>
    </xf>
    <xf numFmtId="3" fontId="1" fillId="0" borderId="13" xfId="47" applyNumberFormat="1" applyFont="1" applyFill="1" applyBorder="1" applyAlignment="1">
      <alignment horizontal="left" vertical="center" wrapText="1" shrinkToFit="1"/>
      <protection/>
    </xf>
    <xf numFmtId="3" fontId="1" fillId="0" borderId="10" xfId="47" applyNumberFormat="1" applyFont="1" applyFill="1" applyBorder="1" applyAlignment="1">
      <alignment horizontal="left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1" fillId="0" borderId="10" xfId="47" applyNumberFormat="1" applyFont="1" applyFill="1" applyBorder="1" applyAlignment="1">
      <alignment vertical="center" wrapText="1" shrinkToFit="1"/>
      <protection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3" fontId="1" fillId="0" borderId="14" xfId="47" applyNumberFormat="1" applyFont="1" applyFill="1" applyBorder="1" applyAlignment="1">
      <alignment horizontal="left" vertical="center" wrapText="1" shrinkToFit="1"/>
      <protection/>
    </xf>
    <xf numFmtId="3" fontId="1" fillId="0" borderId="15" xfId="47" applyNumberFormat="1" applyFont="1" applyFill="1" applyBorder="1" applyAlignment="1">
      <alignment horizontal="left" vertical="center" wrapText="1" shrinkToFi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10" xfId="47" applyNumberFormat="1" applyFont="1" applyFill="1" applyBorder="1" applyAlignment="1">
      <alignment horizontal="center" vertical="center" wrapText="1"/>
      <protection/>
    </xf>
    <xf numFmtId="0" fontId="4" fillId="19" borderId="16" xfId="0" applyFont="1" applyFill="1" applyBorder="1" applyAlignment="1">
      <alignment horizontal="left" vertical="center" wrapText="1"/>
    </xf>
    <xf numFmtId="0" fontId="4" fillId="19" borderId="16" xfId="0" applyFont="1" applyFill="1" applyBorder="1" applyAlignment="1">
      <alignment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0" xfId="0" applyNumberFormat="1" applyFont="1" applyFill="1" applyBorder="1" applyAlignment="1">
      <alignment wrapText="1" shrinkToFit="1"/>
    </xf>
    <xf numFmtId="1" fontId="8" fillId="0" borderId="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 wrapText="1"/>
    </xf>
    <xf numFmtId="1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1" fillId="0" borderId="22" xfId="47" applyNumberFormat="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65" fontId="5" fillId="24" borderId="11" xfId="46" applyNumberFormat="1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3" fontId="1" fillId="24" borderId="11" xfId="47" applyNumberFormat="1" applyFont="1" applyFill="1" applyBorder="1" applyAlignment="1">
      <alignment horizontal="center" vertical="center" wrapText="1"/>
      <protection/>
    </xf>
    <xf numFmtId="165" fontId="9" fillId="24" borderId="10" xfId="46" applyNumberFormat="1" applyFont="1" applyFill="1" applyBorder="1" applyAlignment="1">
      <alignment horizontal="center" vertical="center" wrapText="1"/>
      <protection/>
    </xf>
    <xf numFmtId="3" fontId="5" fillId="0" borderId="13" xfId="47" applyNumberFormat="1" applyFont="1" applyFill="1" applyBorder="1" applyAlignment="1">
      <alignment horizontal="left" vertical="center" wrapText="1" shrinkToFit="1"/>
      <protection/>
    </xf>
    <xf numFmtId="165" fontId="5" fillId="24" borderId="13" xfId="46" applyNumberFormat="1" applyFont="1" applyFill="1" applyBorder="1" applyAlignment="1">
      <alignment horizontal="center" vertical="center" wrapText="1"/>
      <protection/>
    </xf>
    <xf numFmtId="3" fontId="5" fillId="24" borderId="10" xfId="47" applyNumberFormat="1" applyFont="1" applyFill="1" applyBorder="1" applyAlignment="1">
      <alignment horizontal="center" vertical="center" wrapText="1"/>
      <protection/>
    </xf>
    <xf numFmtId="165" fontId="5" fillId="24" borderId="10" xfId="46" applyNumberFormat="1" applyFont="1" applyFill="1" applyBorder="1" applyAlignment="1">
      <alignment horizontal="center" vertical="center" wrapText="1"/>
      <protection/>
    </xf>
    <xf numFmtId="165" fontId="5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3" fontId="1" fillId="24" borderId="1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ZRS 2010-aktualizace-rijen-20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</xdr:row>
      <xdr:rowOff>66675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457200" y="27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zoomScalePageLayoutView="0" workbookViewId="0" topLeftCell="A1">
      <selection activeCell="G2" sqref="G2"/>
    </sheetView>
  </sheetViews>
  <sheetFormatPr defaultColWidth="14.57421875" defaultRowHeight="15"/>
  <cols>
    <col min="1" max="1" width="29.421875" style="2" customWidth="1"/>
    <col min="2" max="2" width="36.140625" style="2" customWidth="1"/>
    <col min="3" max="3" width="14.421875" style="2" customWidth="1"/>
    <col min="4" max="4" width="14.57421875" style="2" customWidth="1"/>
    <col min="5" max="5" width="15.140625" style="2" customWidth="1"/>
    <col min="6" max="6" width="12.7109375" style="1" customWidth="1"/>
    <col min="7" max="7" width="11.57421875" style="1" bestFit="1" customWidth="1"/>
    <col min="8" max="10" width="9.140625" style="1" customWidth="1"/>
    <col min="11" max="11" width="9.8515625" style="1" bestFit="1" customWidth="1"/>
    <col min="12" max="252" width="9.140625" style="2" customWidth="1"/>
    <col min="253" max="253" width="29.421875" style="2" customWidth="1"/>
    <col min="254" max="254" width="21.57421875" style="2" customWidth="1"/>
    <col min="255" max="255" width="14.421875" style="2" customWidth="1"/>
    <col min="256" max="16384" width="14.57421875" style="2" customWidth="1"/>
  </cols>
  <sheetData>
    <row r="1" spans="1:5" ht="16.5" customHeight="1">
      <c r="A1" s="70" t="s">
        <v>184</v>
      </c>
      <c r="B1" s="71"/>
      <c r="C1" s="71"/>
      <c r="D1" s="71"/>
      <c r="E1" s="71"/>
    </row>
    <row r="2" spans="1:19" s="45" customFormat="1" ht="34.5" customHeight="1" thickBot="1">
      <c r="A2" s="39" t="s">
        <v>99</v>
      </c>
      <c r="B2" s="40" t="s">
        <v>100</v>
      </c>
      <c r="C2" s="41" t="s">
        <v>101</v>
      </c>
      <c r="D2" s="41" t="s">
        <v>102</v>
      </c>
      <c r="E2" s="42" t="s">
        <v>103</v>
      </c>
      <c r="F2" s="43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5" ht="13.5" thickTop="1">
      <c r="A3" s="5" t="s">
        <v>105</v>
      </c>
      <c r="B3" s="4"/>
      <c r="C3" s="4"/>
      <c r="D3" s="3"/>
      <c r="E3" s="3"/>
    </row>
    <row r="4" spans="1:6" ht="50.25" customHeight="1">
      <c r="A4" s="6" t="s">
        <v>115</v>
      </c>
      <c r="B4" s="6" t="s">
        <v>93</v>
      </c>
      <c r="C4" s="72" t="s">
        <v>97</v>
      </c>
      <c r="D4" s="84">
        <v>6000000</v>
      </c>
      <c r="E4" s="77">
        <f>D4/19</f>
        <v>315789.4736842105</v>
      </c>
      <c r="F4" s="65" t="s">
        <v>175</v>
      </c>
    </row>
    <row r="5" spans="1:9" ht="50.25" customHeight="1">
      <c r="A5" s="10" t="s">
        <v>174</v>
      </c>
      <c r="B5" s="10" t="s">
        <v>94</v>
      </c>
      <c r="C5" s="76"/>
      <c r="D5" s="85"/>
      <c r="E5" s="78"/>
      <c r="F5" s="80" t="s">
        <v>177</v>
      </c>
      <c r="G5" s="81"/>
      <c r="H5" s="81"/>
      <c r="I5" s="81"/>
    </row>
    <row r="6" spans="1:6" ht="63" customHeight="1">
      <c r="A6" s="11" t="s">
        <v>116</v>
      </c>
      <c r="B6" s="11" t="s">
        <v>95</v>
      </c>
      <c r="C6" s="73"/>
      <c r="D6" s="86"/>
      <c r="E6" s="79"/>
      <c r="F6" s="65" t="s">
        <v>176</v>
      </c>
    </row>
    <row r="7" spans="1:5" ht="51">
      <c r="A7" s="12" t="s">
        <v>117</v>
      </c>
      <c r="B7" s="12" t="s">
        <v>56</v>
      </c>
      <c r="C7" s="13">
        <v>2010</v>
      </c>
      <c r="D7" s="14">
        <v>130000</v>
      </c>
      <c r="E7" s="15">
        <f>D7/19</f>
        <v>6842.105263157895</v>
      </c>
    </row>
    <row r="8" spans="1:5" ht="51">
      <c r="A8" s="12" t="s">
        <v>118</v>
      </c>
      <c r="B8" s="12" t="s">
        <v>54</v>
      </c>
      <c r="C8" s="13">
        <v>2010</v>
      </c>
      <c r="D8" s="14">
        <v>350000</v>
      </c>
      <c r="E8" s="15">
        <f>D8/19</f>
        <v>18421.052631578947</v>
      </c>
    </row>
    <row r="9" spans="1:5" ht="63.75">
      <c r="A9" s="12" t="s">
        <v>119</v>
      </c>
      <c r="B9" s="16" t="s">
        <v>57</v>
      </c>
      <c r="C9" s="13">
        <v>2010</v>
      </c>
      <c r="D9" s="14">
        <v>250000</v>
      </c>
      <c r="E9" s="15">
        <f>D9/19</f>
        <v>13157.894736842105</v>
      </c>
    </row>
    <row r="10" spans="1:5" ht="50.25" customHeight="1">
      <c r="A10" s="6" t="s">
        <v>120</v>
      </c>
      <c r="B10" s="6" t="s">
        <v>59</v>
      </c>
      <c r="C10" s="7">
        <v>2010</v>
      </c>
      <c r="D10" s="8">
        <v>1747860</v>
      </c>
      <c r="E10" s="9">
        <f>D10/19</f>
        <v>91992.63157894737</v>
      </c>
    </row>
    <row r="11" spans="1:5" ht="12.75">
      <c r="A11" s="17" t="s">
        <v>106</v>
      </c>
      <c r="B11" s="18"/>
      <c r="C11" s="18"/>
      <c r="D11" s="18"/>
      <c r="E11" s="18"/>
    </row>
    <row r="12" spans="1:6" ht="38.25">
      <c r="A12" s="19" t="s">
        <v>121</v>
      </c>
      <c r="B12" s="6" t="s">
        <v>96</v>
      </c>
      <c r="C12" s="72" t="s">
        <v>62</v>
      </c>
      <c r="D12" s="87">
        <v>13366000</v>
      </c>
      <c r="E12" s="74">
        <f>D12/19</f>
        <v>703473.6842105263</v>
      </c>
      <c r="F12" s="80"/>
    </row>
    <row r="13" spans="1:6" ht="51">
      <c r="A13" s="20" t="s">
        <v>122</v>
      </c>
      <c r="B13" s="11" t="s">
        <v>84</v>
      </c>
      <c r="C13" s="73"/>
      <c r="D13" s="86"/>
      <c r="E13" s="75"/>
      <c r="F13" s="80"/>
    </row>
    <row r="14" spans="1:12" ht="89.25">
      <c r="A14" s="21" t="s">
        <v>123</v>
      </c>
      <c r="B14" s="21" t="s">
        <v>10</v>
      </c>
      <c r="C14" s="13" t="s">
        <v>9</v>
      </c>
      <c r="D14" s="22">
        <v>24259000</v>
      </c>
      <c r="E14" s="22">
        <f aca="true" t="shared" si="0" ref="E14:E21">D14/19</f>
        <v>1276789.4736842106</v>
      </c>
      <c r="L14" s="1"/>
    </row>
    <row r="15" spans="1:5" ht="63.75">
      <c r="A15" s="12" t="s">
        <v>70</v>
      </c>
      <c r="B15" s="12" t="s">
        <v>85</v>
      </c>
      <c r="C15" s="13">
        <v>2011</v>
      </c>
      <c r="D15" s="38">
        <v>449988.17</v>
      </c>
      <c r="E15" s="15">
        <f t="shared" si="0"/>
        <v>23683.58789473684</v>
      </c>
    </row>
    <row r="16" spans="1:5" ht="63.75">
      <c r="A16" s="12" t="s">
        <v>71</v>
      </c>
      <c r="B16" s="12" t="s">
        <v>73</v>
      </c>
      <c r="C16" s="13">
        <v>2011</v>
      </c>
      <c r="D16" s="38">
        <v>238360.55</v>
      </c>
      <c r="E16" s="15">
        <f t="shared" si="0"/>
        <v>12545.292105263157</v>
      </c>
    </row>
    <row r="17" spans="1:5" ht="51">
      <c r="A17" s="12" t="s">
        <v>124</v>
      </c>
      <c r="B17" s="12" t="s">
        <v>55</v>
      </c>
      <c r="C17" s="13">
        <v>2010</v>
      </c>
      <c r="D17" s="14">
        <v>350000</v>
      </c>
      <c r="E17" s="15">
        <f t="shared" si="0"/>
        <v>18421.052631578947</v>
      </c>
    </row>
    <row r="18" spans="1:5" ht="25.5">
      <c r="A18" s="21" t="s">
        <v>125</v>
      </c>
      <c r="B18" s="21" t="s">
        <v>53</v>
      </c>
      <c r="C18" s="13">
        <v>2009</v>
      </c>
      <c r="D18" s="14">
        <v>469983</v>
      </c>
      <c r="E18" s="15">
        <f t="shared" si="0"/>
        <v>24735.947368421053</v>
      </c>
    </row>
    <row r="19" spans="1:5" ht="51">
      <c r="A19" s="23" t="s">
        <v>126</v>
      </c>
      <c r="B19" s="23" t="s">
        <v>47</v>
      </c>
      <c r="C19" s="13">
        <v>2008</v>
      </c>
      <c r="D19" s="14">
        <v>329674</v>
      </c>
      <c r="E19" s="15">
        <f t="shared" si="0"/>
        <v>17351.263157894737</v>
      </c>
    </row>
    <row r="20" spans="1:5" ht="25.5">
      <c r="A20" s="23" t="s">
        <v>127</v>
      </c>
      <c r="B20" s="23" t="s">
        <v>48</v>
      </c>
      <c r="C20" s="13">
        <v>2008</v>
      </c>
      <c r="D20" s="14">
        <v>329895</v>
      </c>
      <c r="E20" s="15">
        <f t="shared" si="0"/>
        <v>17362.894736842107</v>
      </c>
    </row>
    <row r="21" spans="1:5" ht="63.75">
      <c r="A21" s="24" t="s">
        <v>68</v>
      </c>
      <c r="B21" s="24" t="s">
        <v>69</v>
      </c>
      <c r="C21" s="7">
        <v>2007</v>
      </c>
      <c r="D21" s="25">
        <v>310000</v>
      </c>
      <c r="E21" s="25">
        <f t="shared" si="0"/>
        <v>16315.78947368421</v>
      </c>
    </row>
    <row r="22" spans="1:5" ht="25.5">
      <c r="A22" s="17" t="s">
        <v>107</v>
      </c>
      <c r="B22" s="89"/>
      <c r="C22" s="67"/>
      <c r="D22" s="90"/>
      <c r="E22" s="26"/>
    </row>
    <row r="23" spans="1:12" ht="25.5">
      <c r="A23" s="12" t="s">
        <v>76</v>
      </c>
      <c r="B23" s="30" t="s">
        <v>81</v>
      </c>
      <c r="C23" s="35" t="s">
        <v>97</v>
      </c>
      <c r="D23" s="91">
        <v>3187000</v>
      </c>
      <c r="E23" s="15">
        <f aca="true" t="shared" si="1" ref="E23:E38">D23/19</f>
        <v>167736.84210526315</v>
      </c>
      <c r="F23" s="80" t="s">
        <v>178</v>
      </c>
      <c r="G23" s="81"/>
      <c r="H23" s="81"/>
      <c r="I23" s="81"/>
      <c r="J23" s="81"/>
      <c r="K23" s="81"/>
      <c r="L23" s="81"/>
    </row>
    <row r="24" spans="1:7" ht="51">
      <c r="A24" s="21" t="s">
        <v>128</v>
      </c>
      <c r="B24" s="30" t="s">
        <v>61</v>
      </c>
      <c r="C24" s="35" t="s">
        <v>185</v>
      </c>
      <c r="D24" s="92">
        <v>17875760</v>
      </c>
      <c r="E24" s="15">
        <f t="shared" si="1"/>
        <v>940829.4736842106</v>
      </c>
      <c r="F24" s="80" t="s">
        <v>179</v>
      </c>
      <c r="G24" s="81"/>
    </row>
    <row r="25" spans="1:5" ht="102">
      <c r="A25" s="21" t="s">
        <v>129</v>
      </c>
      <c r="B25" s="27" t="s">
        <v>79</v>
      </c>
      <c r="C25" s="35" t="s">
        <v>60</v>
      </c>
      <c r="D25" s="93">
        <v>14183370</v>
      </c>
      <c r="E25" s="15">
        <f t="shared" si="1"/>
        <v>746493.1578947369</v>
      </c>
    </row>
    <row r="26" spans="1:12" ht="51">
      <c r="A26" s="27" t="s">
        <v>130</v>
      </c>
      <c r="B26" s="27" t="s">
        <v>29</v>
      </c>
      <c r="C26" s="13" t="s">
        <v>32</v>
      </c>
      <c r="D26" s="28">
        <v>15507550</v>
      </c>
      <c r="E26" s="22">
        <f t="shared" si="1"/>
        <v>816186.8421052631</v>
      </c>
      <c r="L26" s="1"/>
    </row>
    <row r="27" spans="1:5" ht="51">
      <c r="A27" s="27" t="s">
        <v>131</v>
      </c>
      <c r="B27" s="27" t="s">
        <v>28</v>
      </c>
      <c r="C27" s="13" t="s">
        <v>14</v>
      </c>
      <c r="D27" s="28">
        <v>13029580</v>
      </c>
      <c r="E27" s="22">
        <f t="shared" si="1"/>
        <v>685767.3684210526</v>
      </c>
    </row>
    <row r="28" spans="1:12" ht="153">
      <c r="A28" s="21" t="s">
        <v>138</v>
      </c>
      <c r="B28" s="27" t="s">
        <v>86</v>
      </c>
      <c r="C28" s="13" t="s">
        <v>9</v>
      </c>
      <c r="D28" s="22">
        <v>24940000</v>
      </c>
      <c r="E28" s="22">
        <f t="shared" si="1"/>
        <v>1312631.5789473683</v>
      </c>
      <c r="L28" s="1"/>
    </row>
    <row r="29" spans="1:12" ht="114.75">
      <c r="A29" s="21" t="s">
        <v>132</v>
      </c>
      <c r="B29" s="21" t="s">
        <v>11</v>
      </c>
      <c r="C29" s="13" t="s">
        <v>9</v>
      </c>
      <c r="D29" s="22">
        <v>26000000</v>
      </c>
      <c r="E29" s="22">
        <f t="shared" si="1"/>
        <v>1368421.0526315789</v>
      </c>
      <c r="L29" s="1"/>
    </row>
    <row r="30" spans="1:5" ht="51">
      <c r="A30" s="29" t="s">
        <v>133</v>
      </c>
      <c r="B30" s="29" t="s">
        <v>31</v>
      </c>
      <c r="C30" s="13" t="s">
        <v>13</v>
      </c>
      <c r="D30" s="28">
        <v>24255638</v>
      </c>
      <c r="E30" s="22">
        <f t="shared" si="1"/>
        <v>1276612.5263157894</v>
      </c>
    </row>
    <row r="31" spans="1:5" ht="38.25">
      <c r="A31" s="29" t="s">
        <v>134</v>
      </c>
      <c r="B31" s="29" t="s">
        <v>16</v>
      </c>
      <c r="C31" s="13" t="s">
        <v>13</v>
      </c>
      <c r="D31" s="28">
        <v>12779000</v>
      </c>
      <c r="E31" s="22">
        <f t="shared" si="1"/>
        <v>672578.947368421</v>
      </c>
    </row>
    <row r="32" spans="1:5" ht="51">
      <c r="A32" s="29" t="s">
        <v>135</v>
      </c>
      <c r="B32" s="29" t="s">
        <v>25</v>
      </c>
      <c r="C32" s="13" t="s">
        <v>34</v>
      </c>
      <c r="D32" s="22">
        <v>14048000</v>
      </c>
      <c r="E32" s="22">
        <f t="shared" si="1"/>
        <v>739368.4210526316</v>
      </c>
    </row>
    <row r="33" spans="1:5" ht="38.25">
      <c r="A33" s="29" t="s">
        <v>136</v>
      </c>
      <c r="B33" s="29" t="s">
        <v>26</v>
      </c>
      <c r="C33" s="13" t="s">
        <v>34</v>
      </c>
      <c r="D33" s="22">
        <v>23000000</v>
      </c>
      <c r="E33" s="22">
        <f t="shared" si="1"/>
        <v>1210526.3157894737</v>
      </c>
    </row>
    <row r="34" spans="1:5" ht="63.75">
      <c r="A34" s="21" t="s">
        <v>137</v>
      </c>
      <c r="B34" s="21" t="s">
        <v>3</v>
      </c>
      <c r="C34" s="13" t="s">
        <v>4</v>
      </c>
      <c r="D34" s="22">
        <v>42000000</v>
      </c>
      <c r="E34" s="22">
        <f t="shared" si="1"/>
        <v>2210526.3157894737</v>
      </c>
    </row>
    <row r="35" spans="1:5" ht="38.25" customHeight="1">
      <c r="A35" s="21" t="s">
        <v>75</v>
      </c>
      <c r="B35" s="12" t="s">
        <v>74</v>
      </c>
      <c r="C35" s="13">
        <v>2011</v>
      </c>
      <c r="D35" s="38">
        <v>333363.2</v>
      </c>
      <c r="E35" s="15">
        <f t="shared" si="1"/>
        <v>17545.43157894737</v>
      </c>
    </row>
    <row r="36" spans="1:5" ht="12.75">
      <c r="A36" s="12" t="s">
        <v>72</v>
      </c>
      <c r="B36" s="12" t="s">
        <v>74</v>
      </c>
      <c r="C36" s="13">
        <v>2011</v>
      </c>
      <c r="D36" s="38">
        <v>342299.2</v>
      </c>
      <c r="E36" s="15">
        <f t="shared" si="1"/>
        <v>18015.747368421053</v>
      </c>
    </row>
    <row r="37" spans="1:5" ht="38.25">
      <c r="A37" s="21" t="s">
        <v>139</v>
      </c>
      <c r="B37" s="21" t="s">
        <v>50</v>
      </c>
      <c r="C37" s="13">
        <v>2009</v>
      </c>
      <c r="D37" s="14">
        <v>350000</v>
      </c>
      <c r="E37" s="15">
        <f t="shared" si="1"/>
        <v>18421.052631578947</v>
      </c>
    </row>
    <row r="38" spans="1:5" ht="51">
      <c r="A38" s="23" t="s">
        <v>140</v>
      </c>
      <c r="B38" s="23" t="s">
        <v>49</v>
      </c>
      <c r="C38" s="13">
        <v>2008</v>
      </c>
      <c r="D38" s="14">
        <v>340000</v>
      </c>
      <c r="E38" s="15">
        <f t="shared" si="1"/>
        <v>17894.736842105263</v>
      </c>
    </row>
    <row r="39" spans="1:5" ht="25.5">
      <c r="A39" s="5" t="s">
        <v>114</v>
      </c>
      <c r="B39" s="12"/>
      <c r="C39" s="13"/>
      <c r="D39" s="14"/>
      <c r="E39" s="15"/>
    </row>
    <row r="40" spans="1:5" ht="153">
      <c r="A40" s="27" t="s">
        <v>22</v>
      </c>
      <c r="B40" s="27" t="s">
        <v>23</v>
      </c>
      <c r="C40" s="13" t="s">
        <v>21</v>
      </c>
      <c r="D40" s="22">
        <v>1350000</v>
      </c>
      <c r="E40" s="22">
        <f>D40/19</f>
        <v>71052.63157894737</v>
      </c>
    </row>
    <row r="41" spans="1:5" ht="25.5">
      <c r="A41" s="27" t="s">
        <v>92</v>
      </c>
      <c r="B41" s="27" t="s">
        <v>92</v>
      </c>
      <c r="C41" s="13" t="s">
        <v>33</v>
      </c>
      <c r="D41" s="14">
        <v>1400000</v>
      </c>
      <c r="E41" s="15">
        <f>D41/19</f>
        <v>73684.21052631579</v>
      </c>
    </row>
    <row r="42" spans="1:5" ht="130.5" customHeight="1">
      <c r="A42" s="27" t="s">
        <v>64</v>
      </c>
      <c r="B42" s="27" t="s">
        <v>64</v>
      </c>
      <c r="C42" s="13">
        <v>2010</v>
      </c>
      <c r="D42" s="22">
        <v>9478</v>
      </c>
      <c r="E42" s="22">
        <f>D42/19</f>
        <v>498.8421052631579</v>
      </c>
    </row>
    <row r="43" spans="1:5" ht="25.5">
      <c r="A43" s="5" t="s">
        <v>113</v>
      </c>
      <c r="B43" s="12"/>
      <c r="C43" s="13"/>
      <c r="D43" s="14"/>
      <c r="E43" s="15"/>
    </row>
    <row r="44" spans="1:5" ht="63.75">
      <c r="A44" s="27" t="s">
        <v>45</v>
      </c>
      <c r="B44" s="30" t="s">
        <v>89</v>
      </c>
      <c r="C44" s="13" t="s">
        <v>46</v>
      </c>
      <c r="D44" s="28">
        <v>4000000</v>
      </c>
      <c r="E44" s="22">
        <f aca="true" t="shared" si="2" ref="E44:E53">D44/19</f>
        <v>210526.31578947368</v>
      </c>
    </row>
    <row r="45" spans="1:12" ht="114.75">
      <c r="A45" s="27" t="s">
        <v>141</v>
      </c>
      <c r="B45" s="31" t="s">
        <v>87</v>
      </c>
      <c r="C45" s="13" t="s">
        <v>18</v>
      </c>
      <c r="D45" s="28">
        <v>15064728</v>
      </c>
      <c r="E45" s="22">
        <f t="shared" si="2"/>
        <v>792880.4210526316</v>
      </c>
      <c r="L45" s="1"/>
    </row>
    <row r="46" spans="1:5" ht="140.25">
      <c r="A46" s="27" t="s">
        <v>142</v>
      </c>
      <c r="B46" s="31" t="s">
        <v>88</v>
      </c>
      <c r="C46" s="13" t="s">
        <v>17</v>
      </c>
      <c r="D46" s="28">
        <v>1777773</v>
      </c>
      <c r="E46" s="22">
        <f t="shared" si="2"/>
        <v>93567</v>
      </c>
    </row>
    <row r="47" spans="1:12" ht="127.5">
      <c r="A47" s="27" t="s">
        <v>143</v>
      </c>
      <c r="B47" s="31" t="s">
        <v>43</v>
      </c>
      <c r="C47" s="13" t="s">
        <v>44</v>
      </c>
      <c r="D47" s="28">
        <v>12084253</v>
      </c>
      <c r="E47" s="22">
        <f t="shared" si="2"/>
        <v>636013.3157894737</v>
      </c>
      <c r="L47" s="1"/>
    </row>
    <row r="48" spans="1:5" ht="51">
      <c r="A48" s="12" t="s">
        <v>144</v>
      </c>
      <c r="B48" s="12" t="s">
        <v>58</v>
      </c>
      <c r="C48" s="13">
        <v>2010</v>
      </c>
      <c r="D48" s="14">
        <v>170000</v>
      </c>
      <c r="E48" s="15">
        <f t="shared" si="2"/>
        <v>8947.368421052632</v>
      </c>
    </row>
    <row r="49" spans="1:5" ht="51">
      <c r="A49" s="21" t="s">
        <v>145</v>
      </c>
      <c r="B49" s="21" t="s">
        <v>51</v>
      </c>
      <c r="C49" s="13">
        <v>2009</v>
      </c>
      <c r="D49" s="14">
        <v>269975</v>
      </c>
      <c r="E49" s="15">
        <f t="shared" si="2"/>
        <v>14209.21052631579</v>
      </c>
    </row>
    <row r="50" spans="1:5" ht="38.25">
      <c r="A50" s="21" t="s">
        <v>146</v>
      </c>
      <c r="B50" s="21" t="s">
        <v>52</v>
      </c>
      <c r="C50" s="13">
        <v>2009</v>
      </c>
      <c r="D50" s="14">
        <v>459824</v>
      </c>
      <c r="E50" s="15">
        <f t="shared" si="2"/>
        <v>24201.263157894737</v>
      </c>
    </row>
    <row r="51" spans="1:5" ht="25.5">
      <c r="A51" s="27" t="s">
        <v>67</v>
      </c>
      <c r="B51" s="27" t="s">
        <v>67</v>
      </c>
      <c r="C51" s="13">
        <v>2007</v>
      </c>
      <c r="D51" s="28">
        <v>339910</v>
      </c>
      <c r="E51" s="22">
        <f t="shared" si="2"/>
        <v>17890</v>
      </c>
    </row>
    <row r="52" spans="1:5" ht="38.25">
      <c r="A52" s="27" t="s">
        <v>65</v>
      </c>
      <c r="B52" s="31" t="s">
        <v>66</v>
      </c>
      <c r="C52" s="13">
        <v>2007</v>
      </c>
      <c r="D52" s="28">
        <v>350000</v>
      </c>
      <c r="E52" s="22">
        <f t="shared" si="2"/>
        <v>18421.052631578947</v>
      </c>
    </row>
    <row r="53" spans="1:5" ht="12.75">
      <c r="A53" s="12" t="s">
        <v>98</v>
      </c>
      <c r="B53" s="12" t="s">
        <v>98</v>
      </c>
      <c r="C53" s="13">
        <v>2006</v>
      </c>
      <c r="D53" s="14">
        <v>499000</v>
      </c>
      <c r="E53" s="15">
        <f t="shared" si="2"/>
        <v>26263.157894736843</v>
      </c>
    </row>
    <row r="54" spans="1:5" ht="25.5">
      <c r="A54" s="94" t="s">
        <v>109</v>
      </c>
      <c r="B54" s="30"/>
      <c r="C54" s="13"/>
      <c r="D54" s="22"/>
      <c r="E54" s="22"/>
    </row>
    <row r="55" spans="1:5" ht="60">
      <c r="A55" s="30" t="s">
        <v>186</v>
      </c>
      <c r="B55" s="95" t="s">
        <v>180</v>
      </c>
      <c r="C55" s="13" t="s">
        <v>62</v>
      </c>
      <c r="D55" s="96">
        <v>36417340</v>
      </c>
      <c r="E55" s="22">
        <f>D55/19</f>
        <v>1916702.105263158</v>
      </c>
    </row>
    <row r="56" spans="1:12" ht="114.75">
      <c r="A56" s="21" t="s">
        <v>147</v>
      </c>
      <c r="B56" s="27" t="s">
        <v>90</v>
      </c>
      <c r="C56" s="13" t="s">
        <v>9</v>
      </c>
      <c r="D56" s="22">
        <v>30622000</v>
      </c>
      <c r="E56" s="22">
        <f>D56/19</f>
        <v>1611684.2105263157</v>
      </c>
      <c r="L56" s="1"/>
    </row>
    <row r="57" spans="1:12" ht="165.75">
      <c r="A57" s="30" t="s">
        <v>148</v>
      </c>
      <c r="B57" s="27" t="s">
        <v>91</v>
      </c>
      <c r="C57" s="13" t="s">
        <v>9</v>
      </c>
      <c r="D57" s="22">
        <v>14117000</v>
      </c>
      <c r="E57" s="22">
        <f>D57/19</f>
        <v>743000</v>
      </c>
      <c r="L57" s="1"/>
    </row>
    <row r="58" spans="1:5" ht="102">
      <c r="A58" s="21" t="s">
        <v>149</v>
      </c>
      <c r="B58" s="21" t="s">
        <v>5</v>
      </c>
      <c r="C58" s="13" t="s">
        <v>6</v>
      </c>
      <c r="D58" s="22">
        <v>31000000</v>
      </c>
      <c r="E58" s="22">
        <f>D58/19</f>
        <v>1631578.9473684211</v>
      </c>
    </row>
    <row r="59" spans="1:5" ht="25.5">
      <c r="A59" s="32" t="s">
        <v>111</v>
      </c>
      <c r="B59" s="27"/>
      <c r="C59" s="13"/>
      <c r="D59" s="22"/>
      <c r="E59" s="22"/>
    </row>
    <row r="60" spans="1:5" ht="51">
      <c r="A60" s="27" t="s">
        <v>181</v>
      </c>
      <c r="B60" s="27" t="s">
        <v>83</v>
      </c>
      <c r="C60" s="13" t="s">
        <v>62</v>
      </c>
      <c r="D60" s="22">
        <v>17500000</v>
      </c>
      <c r="E60" s="22">
        <f>D60/19</f>
        <v>921052.6315789474</v>
      </c>
    </row>
    <row r="61" spans="1:5" ht="25.5">
      <c r="A61" s="32" t="s">
        <v>110</v>
      </c>
      <c r="B61" s="27"/>
      <c r="C61" s="13"/>
      <c r="D61" s="22"/>
      <c r="E61" s="22"/>
    </row>
    <row r="62" spans="1:6" ht="76.5">
      <c r="A62" s="31" t="s">
        <v>182</v>
      </c>
      <c r="B62" s="27" t="s">
        <v>80</v>
      </c>
      <c r="C62" s="13" t="s">
        <v>62</v>
      </c>
      <c r="D62" s="66">
        <v>11404113</v>
      </c>
      <c r="E62" s="22">
        <f aca="true" t="shared" si="3" ref="E62:E70">D62/19</f>
        <v>600216.4736842106</v>
      </c>
      <c r="F62" s="65" t="s">
        <v>183</v>
      </c>
    </row>
    <row r="63" spans="1:5" ht="82.5" customHeight="1">
      <c r="A63" s="12" t="s">
        <v>150</v>
      </c>
      <c r="B63" s="12" t="s">
        <v>82</v>
      </c>
      <c r="C63" s="13" t="s">
        <v>62</v>
      </c>
      <c r="D63" s="88">
        <v>6918078</v>
      </c>
      <c r="E63" s="15">
        <f t="shared" si="3"/>
        <v>364109.36842105264</v>
      </c>
    </row>
    <row r="64" spans="1:5" ht="150.75" customHeight="1">
      <c r="A64" s="30" t="s">
        <v>151</v>
      </c>
      <c r="B64" s="33" t="s">
        <v>77</v>
      </c>
      <c r="C64" s="13" t="s">
        <v>63</v>
      </c>
      <c r="D64" s="96">
        <v>14200000</v>
      </c>
      <c r="E64" s="22">
        <f t="shared" si="3"/>
        <v>747368.4210526316</v>
      </c>
    </row>
    <row r="65" spans="1:11" ht="153">
      <c r="A65" s="27" t="s">
        <v>152</v>
      </c>
      <c r="B65" s="27" t="s">
        <v>40</v>
      </c>
      <c r="C65" s="13" t="s">
        <v>104</v>
      </c>
      <c r="D65" s="22">
        <v>13950000</v>
      </c>
      <c r="E65" s="22">
        <f t="shared" si="3"/>
        <v>734210.5263157894</v>
      </c>
      <c r="K65" s="34"/>
    </row>
    <row r="66" spans="1:5" ht="159.75" customHeight="1">
      <c r="A66" s="31" t="s">
        <v>153</v>
      </c>
      <c r="B66" s="31" t="s">
        <v>41</v>
      </c>
      <c r="C66" s="13" t="s">
        <v>42</v>
      </c>
      <c r="D66" s="22">
        <v>9700000</v>
      </c>
      <c r="E66" s="22">
        <f t="shared" si="3"/>
        <v>510526.3157894737</v>
      </c>
    </row>
    <row r="67" spans="1:5" ht="153">
      <c r="A67" s="33" t="s">
        <v>154</v>
      </c>
      <c r="B67" s="33" t="s">
        <v>39</v>
      </c>
      <c r="C67" s="13" t="s">
        <v>38</v>
      </c>
      <c r="D67" s="22">
        <v>9980000</v>
      </c>
      <c r="E67" s="22">
        <f t="shared" si="3"/>
        <v>525263.1578947369</v>
      </c>
    </row>
    <row r="68" spans="1:5" ht="165.75">
      <c r="A68" s="27" t="s">
        <v>155</v>
      </c>
      <c r="B68" s="27" t="s">
        <v>37</v>
      </c>
      <c r="C68" s="13" t="s">
        <v>38</v>
      </c>
      <c r="D68" s="22">
        <v>6200000</v>
      </c>
      <c r="E68" s="22">
        <f t="shared" si="3"/>
        <v>326315.7894736842</v>
      </c>
    </row>
    <row r="69" spans="1:5" ht="165.75">
      <c r="A69" s="31" t="s">
        <v>156</v>
      </c>
      <c r="B69" s="27" t="s">
        <v>35</v>
      </c>
      <c r="C69" s="13" t="s">
        <v>36</v>
      </c>
      <c r="D69" s="22">
        <v>25104000</v>
      </c>
      <c r="E69" s="22">
        <f t="shared" si="3"/>
        <v>1321263.1578947369</v>
      </c>
    </row>
    <row r="70" spans="1:5" ht="38.25">
      <c r="A70" s="31" t="s">
        <v>157</v>
      </c>
      <c r="B70" s="33" t="s">
        <v>2</v>
      </c>
      <c r="C70" s="13">
        <v>2010</v>
      </c>
      <c r="D70" s="22">
        <v>890000</v>
      </c>
      <c r="E70" s="22">
        <f t="shared" si="3"/>
        <v>46842.10526315789</v>
      </c>
    </row>
    <row r="71" spans="1:5" ht="25.5">
      <c r="A71" s="5" t="s">
        <v>112</v>
      </c>
      <c r="B71" s="27"/>
      <c r="C71" s="13"/>
      <c r="D71" s="22"/>
      <c r="E71" s="22"/>
    </row>
    <row r="72" spans="1:12" ht="178.5">
      <c r="A72" s="29" t="s">
        <v>158</v>
      </c>
      <c r="B72" s="27" t="s">
        <v>19</v>
      </c>
      <c r="C72" s="13" t="s">
        <v>12</v>
      </c>
      <c r="D72" s="22">
        <v>12500000</v>
      </c>
      <c r="E72" s="22">
        <f>D72/19</f>
        <v>657894.7368421053</v>
      </c>
      <c r="L72" s="1"/>
    </row>
    <row r="73" spans="1:13" ht="127.5">
      <c r="A73" s="21" t="s">
        <v>159</v>
      </c>
      <c r="B73" s="27" t="s">
        <v>0</v>
      </c>
      <c r="C73" s="13" t="s">
        <v>20</v>
      </c>
      <c r="D73" s="22">
        <v>26800000</v>
      </c>
      <c r="E73" s="22">
        <f>D73/19</f>
        <v>1410526.3157894737</v>
      </c>
      <c r="M73" s="1"/>
    </row>
    <row r="74" spans="1:5" ht="114.75">
      <c r="A74" s="27" t="s">
        <v>160</v>
      </c>
      <c r="B74" s="27" t="s">
        <v>1</v>
      </c>
      <c r="C74" s="13">
        <v>2009</v>
      </c>
      <c r="D74" s="22">
        <v>599955</v>
      </c>
      <c r="E74" s="22">
        <f>D74/19</f>
        <v>31576.57894736842</v>
      </c>
    </row>
    <row r="75" spans="1:5" ht="25.5">
      <c r="A75" s="5" t="s">
        <v>108</v>
      </c>
      <c r="B75" s="27"/>
      <c r="C75" s="13"/>
      <c r="D75" s="22"/>
      <c r="E75" s="22"/>
    </row>
    <row r="76" spans="1:5" ht="51">
      <c r="A76" s="27" t="s">
        <v>161</v>
      </c>
      <c r="B76" s="27" t="s">
        <v>78</v>
      </c>
      <c r="C76" s="13" t="s">
        <v>63</v>
      </c>
      <c r="D76" s="97">
        <v>20364000</v>
      </c>
      <c r="E76" s="22">
        <f>D76/19</f>
        <v>1071789.4736842106</v>
      </c>
    </row>
    <row r="77" spans="1:12" ht="63.75">
      <c r="A77" s="27" t="s">
        <v>162</v>
      </c>
      <c r="B77" s="27" t="s">
        <v>30</v>
      </c>
      <c r="C77" s="13" t="s">
        <v>32</v>
      </c>
      <c r="D77" s="28">
        <v>11824619</v>
      </c>
      <c r="E77" s="22">
        <f>D77/19</f>
        <v>622348.3684210526</v>
      </c>
      <c r="L77" s="1"/>
    </row>
    <row r="78" spans="1:5" ht="51">
      <c r="A78" s="29" t="s">
        <v>163</v>
      </c>
      <c r="B78" s="29" t="s">
        <v>27</v>
      </c>
      <c r="C78" s="13" t="s">
        <v>15</v>
      </c>
      <c r="D78" s="28">
        <v>9821000</v>
      </c>
      <c r="E78" s="22">
        <f>D78/19</f>
        <v>516894.7368421053</v>
      </c>
    </row>
    <row r="79" spans="1:5" ht="76.5">
      <c r="A79" s="21" t="s">
        <v>164</v>
      </c>
      <c r="B79" s="21" t="s">
        <v>7</v>
      </c>
      <c r="C79" s="13" t="s">
        <v>8</v>
      </c>
      <c r="D79" s="22">
        <v>15000000</v>
      </c>
      <c r="E79" s="22">
        <f>D79/19</f>
        <v>789473.6842105263</v>
      </c>
    </row>
    <row r="80" spans="1:5" ht="39" thickBot="1">
      <c r="A80" s="29" t="s">
        <v>165</v>
      </c>
      <c r="B80" s="29" t="s">
        <v>24</v>
      </c>
      <c r="C80" s="35" t="s">
        <v>33</v>
      </c>
      <c r="D80" s="22">
        <v>6782000</v>
      </c>
      <c r="E80" s="22">
        <f>D80/19</f>
        <v>356947.36842105264</v>
      </c>
    </row>
    <row r="81" spans="1:5" ht="13.5" thickBot="1">
      <c r="A81" s="54" t="s">
        <v>168</v>
      </c>
      <c r="B81" s="36"/>
      <c r="C81" s="36"/>
      <c r="D81" s="37">
        <f>SUM(D7:D79)</f>
        <v>637439367.12</v>
      </c>
      <c r="E81" s="37">
        <f>SUM(E7:E79)</f>
        <v>33549440.374736845</v>
      </c>
    </row>
    <row r="82" spans="1:32" s="52" customFormat="1" ht="12.75" customHeight="1">
      <c r="A82" s="82" t="s">
        <v>171</v>
      </c>
      <c r="B82" s="83"/>
      <c r="C82" s="83"/>
      <c r="D82" s="83"/>
      <c r="E82" s="83"/>
      <c r="F82" s="47"/>
      <c r="G82" s="47"/>
      <c r="H82" s="58"/>
      <c r="I82" s="47"/>
      <c r="J82" s="47"/>
      <c r="K82" s="47"/>
      <c r="L82" s="47"/>
      <c r="M82" s="48"/>
      <c r="N82" s="49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s="52" customFormat="1" ht="12.75" customHeight="1">
      <c r="A83" s="59"/>
      <c r="B83" s="60" t="s">
        <v>170</v>
      </c>
      <c r="C83" s="61">
        <v>2010</v>
      </c>
      <c r="D83" s="25">
        <v>4000000</v>
      </c>
      <c r="E83" s="25">
        <f>D83/19</f>
        <v>210526.31578947368</v>
      </c>
      <c r="F83" s="47"/>
      <c r="G83" s="47"/>
      <c r="H83" s="58"/>
      <c r="I83" s="47"/>
      <c r="J83" s="47"/>
      <c r="K83" s="47"/>
      <c r="L83" s="47"/>
      <c r="M83" s="48"/>
      <c r="N83" s="49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5" ht="13.5" thickBot="1">
      <c r="A84" s="36" t="s">
        <v>173</v>
      </c>
      <c r="B84" s="36" t="s">
        <v>172</v>
      </c>
      <c r="C84" s="22">
        <v>2011</v>
      </c>
      <c r="D84" s="22">
        <f>E84*19</f>
        <v>513000</v>
      </c>
      <c r="E84" s="22">
        <v>27000</v>
      </c>
    </row>
    <row r="85" spans="1:32" s="52" customFormat="1" ht="26.25" thickBot="1">
      <c r="A85" s="53" t="s">
        <v>169</v>
      </c>
      <c r="B85" s="55"/>
      <c r="C85" s="56"/>
      <c r="D85" s="57">
        <f>D83+D81+D84</f>
        <v>641952367.12</v>
      </c>
      <c r="E85" s="57">
        <f>E83+E81+E84</f>
        <v>33786966.69052632</v>
      </c>
      <c r="F85" s="47"/>
      <c r="G85" s="47"/>
      <c r="H85" s="47"/>
      <c r="I85" s="47"/>
      <c r="J85" s="47"/>
      <c r="K85" s="47"/>
      <c r="L85" s="47"/>
      <c r="M85" s="48"/>
      <c r="N85" s="49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s="52" customFormat="1" ht="12.75">
      <c r="A86" s="62"/>
      <c r="B86" s="46"/>
      <c r="C86" s="63"/>
      <c r="D86" s="64"/>
      <c r="E86" s="64"/>
      <c r="F86" s="47"/>
      <c r="G86" s="47"/>
      <c r="H86" s="47"/>
      <c r="I86" s="47"/>
      <c r="J86" s="47"/>
      <c r="K86" s="47"/>
      <c r="L86" s="47"/>
      <c r="M86" s="48"/>
      <c r="N86" s="49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s="52" customFormat="1" ht="15">
      <c r="A87" s="68" t="s">
        <v>166</v>
      </c>
      <c r="B87" s="68"/>
      <c r="C87" s="69"/>
      <c r="D87" s="69"/>
      <c r="E87" s="69"/>
      <c r="F87" s="47"/>
      <c r="G87" s="47"/>
      <c r="H87" s="47"/>
      <c r="I87" s="47"/>
      <c r="J87" s="47"/>
      <c r="K87" s="47"/>
      <c r="L87" s="47"/>
      <c r="M87" s="48"/>
      <c r="N87" s="49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s="52" customFormat="1" ht="12.75" customHeight="1">
      <c r="A88" s="68" t="s">
        <v>167</v>
      </c>
      <c r="B88" s="69"/>
      <c r="C88" s="69"/>
      <c r="D88" s="69"/>
      <c r="E88" s="69"/>
      <c r="F88" s="47"/>
      <c r="G88" s="47"/>
      <c r="H88" s="47"/>
      <c r="I88" s="47"/>
      <c r="J88" s="47"/>
      <c r="K88" s="47"/>
      <c r="L88" s="47"/>
      <c r="M88" s="48"/>
      <c r="N88" s="49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</sheetData>
  <sheetProtection/>
  <mergeCells count="14">
    <mergeCell ref="F5:I5"/>
    <mergeCell ref="F12:F13"/>
    <mergeCell ref="F23:L23"/>
    <mergeCell ref="F24:G24"/>
    <mergeCell ref="A88:E88"/>
    <mergeCell ref="A1:E1"/>
    <mergeCell ref="C12:C13"/>
    <mergeCell ref="D12:D13"/>
    <mergeCell ref="E12:E13"/>
    <mergeCell ref="C4:C6"/>
    <mergeCell ref="D4:D6"/>
    <mergeCell ref="E4:E6"/>
    <mergeCell ref="A87:E87"/>
    <mergeCell ref="A82:E8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2011-11-30T14:54:53Z</cp:lastPrinted>
  <dcterms:created xsi:type="dcterms:W3CDTF">2006-10-17T13:37:20Z</dcterms:created>
  <dcterms:modified xsi:type="dcterms:W3CDTF">2013-07-19T09:14:42Z</dcterms:modified>
  <cp:category/>
  <cp:version/>
  <cp:contentType/>
  <cp:contentStatus/>
</cp:coreProperties>
</file>