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30" windowWidth="15480" windowHeight="73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<sst xmlns="http://schemas.openxmlformats.org/spreadsheetml/2006/main" count="424" uniqueCount="150">
  <si>
    <t>PŘEHLED PROJEKTŮ 2007</t>
  </si>
  <si>
    <t>IČ projektu</t>
  </si>
  <si>
    <t xml:space="preserve">Název projektu </t>
  </si>
  <si>
    <t>Realizátor projektu</t>
  </si>
  <si>
    <t>Cílová země</t>
  </si>
  <si>
    <t>120/05-09/MZV/B</t>
  </si>
  <si>
    <t>Doktorské studium pro studenty z cílových zemí</t>
  </si>
  <si>
    <t>CERGE UK</t>
  </si>
  <si>
    <t>D43/0806/BY/AAVŠ - I</t>
  </si>
  <si>
    <t>Studium běloruských studentů v akreditovaných bakalářských a magisterských oborech v angličtině</t>
  </si>
  <si>
    <t>Anglo-americká vysoká škola, o.p.s.</t>
  </si>
  <si>
    <t>Bělorusko</t>
  </si>
  <si>
    <t>D40/0706/BY/ADCH - II</t>
  </si>
  <si>
    <t>Vzdělávání běloruských studentů v ČR</t>
  </si>
  <si>
    <t>Arcidiecézní charita Praha</t>
  </si>
  <si>
    <t>D23/0306/BY/SMO - III</t>
  </si>
  <si>
    <t>Rozvoj samosprávné demokracie v Bělorusku: podpora při zavádění principů demokratického  vládnutí na místní úrovni</t>
  </si>
  <si>
    <t>Svaz měst a obcí ČR</t>
  </si>
  <si>
    <t>D13/0306/IQ/UHK-IV</t>
  </si>
  <si>
    <t>Výuka pro skupinu studentů z Iráku</t>
  </si>
  <si>
    <t>Univerzita Hradec Králové, Fakulta managementu a informatiky</t>
  </si>
  <si>
    <t>Irák</t>
  </si>
  <si>
    <t>01/0307/GE/OPÚ - I</t>
  </si>
  <si>
    <t>Podpora činnosti nevládních organizací pracujících s běženci a vnitřně přesídlenými osobami v Gruzii II</t>
  </si>
  <si>
    <t>Organizace pro pomoc uprchlíkům</t>
  </si>
  <si>
    <t>Gruzie</t>
  </si>
  <si>
    <t>D02/0307/IQ/MUNI - II</t>
  </si>
  <si>
    <t>Studium oboru Chemie konzervování - restaurování pro studenty z Iráku</t>
  </si>
  <si>
    <t>Masarykova univerzita, Přírodovědecká fakulta</t>
  </si>
  <si>
    <t>03/0307/BY/AAVŠ - III</t>
  </si>
  <si>
    <t>04/0307/MM/ČVT - IV</t>
  </si>
  <si>
    <t>Barmské projekty společnosti Člověk v tísni</t>
  </si>
  <si>
    <t>Člověk v tísni</t>
  </si>
  <si>
    <t xml:space="preserve">Barma </t>
  </si>
  <si>
    <t>05/0307/BY/MSOB - V</t>
  </si>
  <si>
    <t>Podpora běloruskému nevládnímu sektoru a běloruským stipendistům (výměna informací, studijní pobyty, konzultační služby, rozvoj Domu lidských práv ve Vilniusu)</t>
  </si>
  <si>
    <t>Mezinárodní sdružení Občanské Bělorusko</t>
  </si>
  <si>
    <t>D06/0307/BY/MSOB - VI</t>
  </si>
  <si>
    <t>Podpora nezávislého rozhlasového vysílání pro Bělorusko v roce 2007</t>
  </si>
  <si>
    <t>07/0307/UA/ČvT - VII</t>
  </si>
  <si>
    <t>Jižní a východní Ukrajina - demokratizace správy věcí veřejných: participace občanů a médií na rozhodovacích procesech</t>
  </si>
  <si>
    <t>Ukrajina</t>
  </si>
  <si>
    <t>897 715,- Kč</t>
  </si>
  <si>
    <t>D08/0307/IQ/ČvT - VIII</t>
  </si>
  <si>
    <t>Transformace irácké společnosti - podpora občanských iniciativ, místních samospráv a jejich vzájemné spolupráce</t>
  </si>
  <si>
    <t>D09/0307/YU/VIA - IX</t>
  </si>
  <si>
    <t xml:space="preserve">Transformační spolupráce s Balkan Community Initiatives Fund (BCIF) </t>
  </si>
  <si>
    <t>Nadace VIA</t>
  </si>
  <si>
    <t>Srbsko</t>
  </si>
  <si>
    <t>10/0307/CU/IDF - X</t>
  </si>
  <si>
    <t>Dokumentární Kuba</t>
  </si>
  <si>
    <t>Institut dokumentárního filmu</t>
  </si>
  <si>
    <t>Kuba</t>
  </si>
  <si>
    <t>11/0307/MD/CvT - XI</t>
  </si>
  <si>
    <t>Posílení občanské společnosti II. Budování kontaktů mezi nevládními organizacemi Podněstří</t>
  </si>
  <si>
    <t>Moldavsko</t>
  </si>
  <si>
    <t>12/0307/CU/CvT - XII</t>
  </si>
  <si>
    <t>Podpora občanské společnosti na Kubě</t>
  </si>
  <si>
    <t>13/0307/UA/AMO - XIII</t>
  </si>
  <si>
    <t>Evropská alternativa pro východní Ukrajinu</t>
  </si>
  <si>
    <t>Asociace pro mezinárodní otázky</t>
  </si>
  <si>
    <t>15/0307/YU/JMK - XV</t>
  </si>
  <si>
    <t>Využití zkušeností Jihomoravského kraje při transformaci a zvyšování kapacity veřejné správy v regionu Šumadia v Srbsku</t>
  </si>
  <si>
    <t>Jihomoravský kraj</t>
  </si>
  <si>
    <t>16/0307/YU2/AGORA - XVI</t>
  </si>
  <si>
    <t>Zvýšení vlivu občanů na místní rozhodování ve vybraných zemích bývalé Jugoslávie</t>
  </si>
  <si>
    <t>Agora Central Europe</t>
  </si>
  <si>
    <t>Srbsko, Bosna a Hercegovina</t>
  </si>
  <si>
    <t>17/0307/BY3/TOL - XVII</t>
  </si>
  <si>
    <t>Vylepšené zpravodajství evropské integrace a reformy</t>
  </si>
  <si>
    <t>Transitions Online</t>
  </si>
  <si>
    <t>Bělorusko, Srbsko, Bosna a Hercegovina</t>
  </si>
  <si>
    <t>18/0507/BiH/Europeum - XVIII</t>
  </si>
  <si>
    <t>Česká cesta do Evropy</t>
  </si>
  <si>
    <t>Institut pro evropskou politiku Europeum</t>
  </si>
  <si>
    <t>Bosna a Hercegovina</t>
  </si>
  <si>
    <t>19/0507/BY/Čvt - XIX</t>
  </si>
  <si>
    <t>20/0507/YU/KHK - XX</t>
  </si>
  <si>
    <t>Posílení kapacit místních samospráv regionu Pomoraví</t>
  </si>
  <si>
    <t>Královehradecký kraj</t>
  </si>
  <si>
    <t>21/0507/BY/AMO - XXI</t>
  </si>
  <si>
    <t>Evropská alternativa pro běloruské školy</t>
  </si>
  <si>
    <t>22/0607/MM/IDF - XXII</t>
  </si>
  <si>
    <t>Podpora aktivit filmové školy "Yangon Film School" v roce 2007</t>
  </si>
  <si>
    <t>D23/0707//BY/ADCH</t>
  </si>
  <si>
    <t>24/0707/BY/HOST</t>
  </si>
  <si>
    <t>Podpora účastni běloruských autorů na festivalu Měsíc autorského čtení</t>
  </si>
  <si>
    <t>Spolek přátel vydávání časopisu HOST</t>
  </si>
  <si>
    <t>25/0807/BY/SMO</t>
  </si>
  <si>
    <t>Podpora regionálního rozvoje a rozvoje měst v Bělorusku</t>
  </si>
  <si>
    <t>26/0807/MD/PSSI</t>
  </si>
  <si>
    <t>Přenos české tranformační zkušenosti Moldavsku</t>
  </si>
  <si>
    <t>Prague Security Studies Institute</t>
  </si>
  <si>
    <t>Podpora sjednocených demokratických sil v Bělorusku, podpora nezávislého běloruského tisku</t>
  </si>
  <si>
    <t>ZÚ Minsk</t>
  </si>
  <si>
    <t>Běloruko</t>
  </si>
  <si>
    <t>MZV</t>
  </si>
  <si>
    <t>sine</t>
  </si>
  <si>
    <t>Podpora demokratických sil na Kubě, podpora sítě nezávislých lékáren na Kubě</t>
  </si>
  <si>
    <t xml:space="preserve">Barmské filmové projekty - doplatek </t>
  </si>
  <si>
    <t>ZÚ Bangkok</t>
  </si>
  <si>
    <t>Právní konzultace k návrhu kubánské ústavy</t>
  </si>
  <si>
    <t>14/0907/UA/Europeum</t>
  </si>
  <si>
    <t>Europeum</t>
  </si>
  <si>
    <t xml:space="preserve">sine </t>
  </si>
  <si>
    <t>Zpracování studie "Strategické partnertsví vládního a nevládního sektoru v problematice podpory transformací,demokracie a lidsých práva ve světě</t>
  </si>
  <si>
    <t>žádná</t>
  </si>
  <si>
    <t>Výstava s lidsko právní tematikou</t>
  </si>
  <si>
    <t>neprioritní země</t>
  </si>
  <si>
    <t>Drobná podpora Evropského rádia pro Bělorusko</t>
  </si>
  <si>
    <t>Drobná podpora Domu lidských práv ve Vilniusu</t>
  </si>
  <si>
    <t>Výroba barmské verze sborníku "Transformace:česká zkušenost"</t>
  </si>
  <si>
    <t>Předávání zkušeností s procesem evrospké integrace českých nevládních organizací ukrajinským partnerům</t>
  </si>
  <si>
    <t>Skicovné - logo TRANS</t>
  </si>
  <si>
    <t>Logo Transformační spolupráce</t>
  </si>
  <si>
    <t>Inzeráty za výběrová řízení na projekty transformační spolupráce na rok 2008</t>
  </si>
  <si>
    <t>Finanční kontrola projektů za rok 2006</t>
  </si>
  <si>
    <t>Projektová analýza pro české vedení PRT Paul-e´Alam</t>
  </si>
  <si>
    <t>Irák/Kurdistán</t>
  </si>
  <si>
    <t>27/11/07/MM/FAMU</t>
  </si>
  <si>
    <t>Myanmarské filmové centrum a barmské projekty FAMU</t>
  </si>
  <si>
    <t>FAMU</t>
  </si>
  <si>
    <t>ZÚ Bagdád/Geotest</t>
  </si>
  <si>
    <t>Letiště Praha</t>
  </si>
  <si>
    <t xml:space="preserve">Školení personálu státní správy a implementace nezbytných postupů v boji proti choleře v severením Iráku </t>
  </si>
  <si>
    <t>Školení personálu letiště Erbíl</t>
  </si>
  <si>
    <t>Proplacení cestovních nákladů pro představitele NNO na Visegrádský seminář ve Vilniusu</t>
  </si>
  <si>
    <t>Proplacení cestovních nákladů účastníkům na konferenci MATRA</t>
  </si>
  <si>
    <t>Seminář "Charta 77"</t>
  </si>
  <si>
    <t>MSOB</t>
  </si>
  <si>
    <t>Skutečné čerpání</t>
  </si>
  <si>
    <t>CELKEM  2007</t>
  </si>
  <si>
    <t>Alokované prostředky k          31. 12. 2007</t>
  </si>
  <si>
    <t>Dnešní investice do běloruské budoucnosti - kontakty, image, analytický potenciál "jiného" a demokratického Běloruska</t>
  </si>
  <si>
    <t>různé prioritní i neprioritní země</t>
  </si>
  <si>
    <t>Srbsko, Bosna a Hercegovina, Bělorusko</t>
  </si>
  <si>
    <t xml:space="preserve">CELKEM </t>
  </si>
  <si>
    <t>PŘEHLED AKTIVIT FINANCOVANÝCH Z PROSTŘEDKŮ TRANSFORMAČNÍ SPOLUPRÁCE V ROCE 2007</t>
  </si>
  <si>
    <t>Podpora nezávislého rozhlasového vysílání pro Bělorusko v roce 2007 - Evropské rádio pro Bělorusko</t>
  </si>
  <si>
    <t>Výše poskytnuté dotace</t>
  </si>
  <si>
    <t xml:space="preserve">Mezisoučet Bělorusko </t>
  </si>
  <si>
    <t>Mezisoučet Gruzie</t>
  </si>
  <si>
    <t>Mezisoučet Irák</t>
  </si>
  <si>
    <t>Mezisoučet Kuba</t>
  </si>
  <si>
    <t>Mezisoučet Moldavsko</t>
  </si>
  <si>
    <t>Mezisoučet Ukrajina</t>
  </si>
  <si>
    <t>Mezisoučet různé</t>
  </si>
  <si>
    <t>Mezisoučet Bosna a Hercegovina a Srbsko</t>
  </si>
  <si>
    <t>Výše poskytnuté dotace v Eurech</t>
  </si>
  <si>
    <t xml:space="preserve">Mezisoučet Barma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</si>
</sst>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#,##0.00\ _K_č"/>
    <numFmt numFmtId="166" formatCode="#,##0.00\ _K_č;[Red]#,##0.00\ _K_č"/>
    <numFmt numFmtId="167" formatCode="#,##0.00\ [$€-1]"/>
  </numFmts>
  <fonts count="16">
    <font>
      <sz val="10"/>
      <name val="Arial CE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i/>
      <sz val="12"/>
      <name val="Arial Narrow"/>
      <family val="2"/>
    </font>
    <font>
      <b/>
      <sz val="2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horizontal="right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165" fontId="7" fillId="0" borderId="2" xfId="0" applyNumberFormat="1" applyFont="1" applyBorder="1" applyAlignment="1">
      <alignment horizontal="right"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165" fontId="7" fillId="0" borderId="4" xfId="0" applyNumberFormat="1" applyFont="1" applyBorder="1" applyAlignment="1">
      <alignment horizontal="right" vertical="top" wrapText="1"/>
    </xf>
    <xf numFmtId="165" fontId="7" fillId="0" borderId="3" xfId="0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2" fontId="7" fillId="0" borderId="3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4" fontId="7" fillId="0" borderId="4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center" vertical="top" wrapText="1"/>
    </xf>
    <xf numFmtId="165" fontId="11" fillId="0" borderId="3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" fontId="8" fillId="0" borderId="4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top"/>
    </xf>
    <xf numFmtId="0" fontId="7" fillId="0" borderId="5" xfId="0" applyFont="1" applyBorder="1" applyAlignment="1">
      <alignment vertical="center" wrapText="1"/>
    </xf>
    <xf numFmtId="165" fontId="7" fillId="0" borderId="6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2" fontId="7" fillId="0" borderId="3" xfId="0" applyNumberFormat="1" applyFont="1" applyBorder="1" applyAlignment="1">
      <alignment horizontal="right" vertical="top" wrapText="1"/>
    </xf>
    <xf numFmtId="165" fontId="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Alignment="1">
      <alignment vertical="center" wrapText="1"/>
    </xf>
    <xf numFmtId="0" fontId="7" fillId="0" borderId="5" xfId="0" applyFont="1" applyBorder="1" applyAlignment="1">
      <alignment vertical="top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vertical="top" wrapText="1"/>
    </xf>
    <xf numFmtId="165" fontId="8" fillId="0" borderId="4" xfId="0" applyNumberFormat="1" applyFont="1" applyBorder="1" applyAlignment="1">
      <alignment horizontal="right" vertical="top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7" fillId="0" borderId="3" xfId="0" applyNumberFormat="1" applyFont="1" applyBorder="1" applyAlignment="1">
      <alignment vertical="top" wrapText="1"/>
    </xf>
    <xf numFmtId="165" fontId="3" fillId="4" borderId="4" xfId="0" applyNumberFormat="1" applyFont="1" applyFill="1" applyBorder="1" applyAlignment="1">
      <alignment horizontal="right" vertical="top" wrapText="1"/>
    </xf>
    <xf numFmtId="165" fontId="3" fillId="4" borderId="3" xfId="0" applyNumberFormat="1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165" fontId="3" fillId="4" borderId="2" xfId="0" applyNumberFormat="1" applyFont="1" applyFill="1" applyBorder="1" applyAlignment="1">
      <alignment horizontal="right" vertical="top" wrapText="1"/>
    </xf>
    <xf numFmtId="0" fontId="3" fillId="4" borderId="0" xfId="0" applyFont="1" applyFill="1" applyAlignment="1">
      <alignment vertical="top" wrapText="1"/>
    </xf>
    <xf numFmtId="165" fontId="3" fillId="4" borderId="6" xfId="0" applyNumberFormat="1" applyFont="1" applyFill="1" applyBorder="1" applyAlignment="1">
      <alignment horizontal="right" vertical="top" wrapText="1"/>
    </xf>
    <xf numFmtId="0" fontId="7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left" vertical="top" wrapText="1"/>
    </xf>
    <xf numFmtId="167" fontId="7" fillId="0" borderId="0" xfId="0" applyNumberFormat="1" applyFont="1" applyAlignment="1">
      <alignment vertical="center" wrapText="1"/>
    </xf>
    <xf numFmtId="165" fontId="7" fillId="3" borderId="4" xfId="0" applyNumberFormat="1" applyFont="1" applyFill="1" applyBorder="1" applyAlignment="1">
      <alignment horizontal="right" vertical="top" wrapText="1"/>
    </xf>
    <xf numFmtId="165" fontId="7" fillId="0" borderId="4" xfId="0" applyNumberFormat="1" applyFont="1" applyFill="1" applyBorder="1" applyAlignment="1">
      <alignment horizontal="right" vertical="top" wrapText="1"/>
    </xf>
    <xf numFmtId="165" fontId="3" fillId="3" borderId="4" xfId="0" applyNumberFormat="1" applyFont="1" applyFill="1" applyBorder="1" applyAlignment="1">
      <alignment horizontal="right" vertical="center" wrapText="1"/>
    </xf>
    <xf numFmtId="167" fontId="7" fillId="0" borderId="3" xfId="0" applyNumberFormat="1" applyFont="1" applyBorder="1" applyAlignment="1">
      <alignment vertical="top" wrapText="1"/>
    </xf>
    <xf numFmtId="167" fontId="3" fillId="4" borderId="3" xfId="0" applyNumberFormat="1" applyFont="1" applyFill="1" applyBorder="1" applyAlignment="1">
      <alignment vertical="top" wrapText="1"/>
    </xf>
    <xf numFmtId="167" fontId="3" fillId="3" borderId="3" xfId="0" applyNumberFormat="1" applyFont="1" applyFill="1" applyBorder="1" applyAlignment="1">
      <alignment vertical="center" wrapText="1"/>
    </xf>
    <xf numFmtId="167" fontId="3" fillId="5" borderId="11" xfId="0" applyNumberFormat="1" applyFont="1" applyFill="1" applyBorder="1" applyAlignment="1">
      <alignment horizontal="center" vertical="center" wrapText="1"/>
    </xf>
    <xf numFmtId="167" fontId="3" fillId="5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3" fillId="5" borderId="13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Border="1" applyAlignment="1">
      <alignment wrapText="1"/>
    </xf>
    <xf numFmtId="165" fontId="3" fillId="5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2" fillId="5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15" fillId="4" borderId="7" xfId="0" applyFont="1" applyFill="1" applyBorder="1" applyAlignment="1">
      <alignment vertical="top" wrapText="1"/>
    </xf>
    <xf numFmtId="0" fontId="15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15" fillId="4" borderId="0" xfId="0" applyFont="1" applyFill="1" applyAlignment="1">
      <alignment vertical="top" wrapText="1"/>
    </xf>
    <xf numFmtId="0" fontId="15" fillId="4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2" fillId="5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165" fontId="3" fillId="5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75" zoomScaleNormal="75" workbookViewId="0" topLeftCell="B55">
      <selection activeCell="D12" sqref="D12"/>
    </sheetView>
  </sheetViews>
  <sheetFormatPr defaultColWidth="9.00390625" defaultRowHeight="12.75"/>
  <cols>
    <col min="1" max="1" width="0.12890625" style="3" hidden="1" customWidth="1"/>
    <col min="2" max="3" width="0.12890625" style="3" customWidth="1"/>
    <col min="4" max="4" width="21.75390625" style="3" customWidth="1"/>
    <col min="5" max="5" width="33.75390625" style="3" customWidth="1"/>
    <col min="6" max="6" width="23.625" style="3" customWidth="1"/>
    <col min="7" max="7" width="11.75390625" style="3" customWidth="1"/>
    <col min="8" max="8" width="16.375" style="51" customWidth="1"/>
    <col min="9" max="9" width="16.125" style="45" customWidth="1"/>
    <col min="10" max="10" width="17.625" style="69" customWidth="1"/>
    <col min="11" max="16384" width="9.125" style="3" customWidth="1"/>
  </cols>
  <sheetData>
    <row r="1" spans="4:9" ht="15.75" customHeight="1">
      <c r="D1" s="78" t="s">
        <v>137</v>
      </c>
      <c r="E1" s="78"/>
      <c r="F1" s="78"/>
      <c r="G1" s="78"/>
      <c r="H1" s="78"/>
      <c r="I1" s="78"/>
    </row>
    <row r="2" spans="4:9" ht="15.75">
      <c r="D2" s="78"/>
      <c r="E2" s="78"/>
      <c r="F2" s="78"/>
      <c r="G2" s="78"/>
      <c r="H2" s="78"/>
      <c r="I2" s="78"/>
    </row>
    <row r="3" spans="4:9" ht="16.5" thickBot="1">
      <c r="D3" s="79"/>
      <c r="E3" s="79"/>
      <c r="F3" s="79"/>
      <c r="G3" s="79"/>
      <c r="H3" s="79"/>
      <c r="I3" s="79"/>
    </row>
    <row r="4" spans="1:10" s="2" customFormat="1" ht="65.25" customHeight="1">
      <c r="A4" s="1"/>
      <c r="B4" s="1"/>
      <c r="C4" s="1"/>
      <c r="D4" s="84" t="s">
        <v>1</v>
      </c>
      <c r="E4" s="86" t="s">
        <v>2</v>
      </c>
      <c r="F4" s="88" t="s">
        <v>3</v>
      </c>
      <c r="G4" s="90" t="s">
        <v>4</v>
      </c>
      <c r="H4" s="80" t="s">
        <v>139</v>
      </c>
      <c r="I4" s="82" t="s">
        <v>130</v>
      </c>
      <c r="J4" s="76" t="s">
        <v>148</v>
      </c>
    </row>
    <row r="5" spans="1:10" s="2" customFormat="1" ht="24" customHeight="1" thickBot="1">
      <c r="A5" s="1"/>
      <c r="B5" s="1"/>
      <c r="C5" s="1"/>
      <c r="D5" s="85"/>
      <c r="E5" s="87"/>
      <c r="F5" s="89"/>
      <c r="G5" s="91"/>
      <c r="H5" s="81"/>
      <c r="I5" s="83"/>
      <c r="J5" s="77"/>
    </row>
    <row r="6" spans="4:10" s="16" customFormat="1" ht="31.5">
      <c r="D6" s="5" t="s">
        <v>30</v>
      </c>
      <c r="E6" s="6" t="s">
        <v>31</v>
      </c>
      <c r="F6" s="5" t="s">
        <v>32</v>
      </c>
      <c r="G6" s="7" t="s">
        <v>33</v>
      </c>
      <c r="H6" s="8">
        <v>2868505.35</v>
      </c>
      <c r="I6" s="8">
        <v>2805930.39</v>
      </c>
      <c r="J6" s="73">
        <f>H6/27.7</f>
        <v>103556.14981949459</v>
      </c>
    </row>
    <row r="7" spans="4:10" s="16" customFormat="1" ht="31.5">
      <c r="D7" s="11" t="s">
        <v>82</v>
      </c>
      <c r="E7" s="11" t="s">
        <v>83</v>
      </c>
      <c r="F7" s="11" t="s">
        <v>51</v>
      </c>
      <c r="G7" s="11" t="s">
        <v>33</v>
      </c>
      <c r="H7" s="12">
        <v>1980585</v>
      </c>
      <c r="I7" s="12">
        <v>1980585</v>
      </c>
      <c r="J7" s="73">
        <f aca="true" t="shared" si="0" ref="J7:J63">H7/27.7</f>
        <v>71501.26353790614</v>
      </c>
    </row>
    <row r="8" spans="4:10" s="16" customFormat="1" ht="31.5">
      <c r="D8" s="11" t="s">
        <v>119</v>
      </c>
      <c r="E8" s="11" t="s">
        <v>120</v>
      </c>
      <c r="F8" s="11" t="s">
        <v>121</v>
      </c>
      <c r="G8" s="11" t="s">
        <v>33</v>
      </c>
      <c r="H8" s="12">
        <v>849200</v>
      </c>
      <c r="I8" s="12">
        <v>849200</v>
      </c>
      <c r="J8" s="73">
        <f t="shared" si="0"/>
        <v>30657.039711191337</v>
      </c>
    </row>
    <row r="9" spans="1:10" s="24" customFormat="1" ht="17.25" customHeight="1">
      <c r="A9" s="22"/>
      <c r="B9" s="22"/>
      <c r="C9" s="22"/>
      <c r="D9" s="11" t="s">
        <v>97</v>
      </c>
      <c r="E9" s="16" t="s">
        <v>99</v>
      </c>
      <c r="F9" s="11" t="s">
        <v>100</v>
      </c>
      <c r="G9" s="11" t="s">
        <v>33</v>
      </c>
      <c r="H9" s="12">
        <v>3942.54</v>
      </c>
      <c r="I9" s="12">
        <v>3492</v>
      </c>
      <c r="J9" s="73">
        <f t="shared" si="0"/>
        <v>142.32996389891696</v>
      </c>
    </row>
    <row r="10" spans="1:10" s="24" customFormat="1" ht="38.25" customHeight="1">
      <c r="A10" s="22"/>
      <c r="B10" s="22"/>
      <c r="C10" s="22"/>
      <c r="D10" s="11" t="s">
        <v>97</v>
      </c>
      <c r="E10" s="11" t="s">
        <v>111</v>
      </c>
      <c r="F10" s="11" t="s">
        <v>32</v>
      </c>
      <c r="G10" s="11" t="s">
        <v>33</v>
      </c>
      <c r="H10" s="12">
        <v>123760</v>
      </c>
      <c r="I10" s="12">
        <v>123760</v>
      </c>
      <c r="J10" s="73">
        <f t="shared" si="0"/>
        <v>4467.870036101083</v>
      </c>
    </row>
    <row r="11" spans="1:10" s="24" customFormat="1" ht="38.25" customHeight="1">
      <c r="A11" s="22"/>
      <c r="B11" s="22"/>
      <c r="C11" s="22"/>
      <c r="D11" s="92" t="s">
        <v>149</v>
      </c>
      <c r="E11" s="93"/>
      <c r="F11" s="93"/>
      <c r="G11" s="94"/>
      <c r="H11" s="53">
        <f>SUM(H6:H10)</f>
        <v>5825992.89</v>
      </c>
      <c r="I11" s="53">
        <f>SUM(I6:I10)</f>
        <v>5762967.390000001</v>
      </c>
      <c r="J11" s="74">
        <f t="shared" si="0"/>
        <v>210324.65306859204</v>
      </c>
    </row>
    <row r="12" spans="4:10" s="32" customFormat="1" ht="63">
      <c r="D12" s="11" t="s">
        <v>97</v>
      </c>
      <c r="E12" s="11" t="s">
        <v>93</v>
      </c>
      <c r="F12" s="11" t="s">
        <v>94</v>
      </c>
      <c r="G12" s="11" t="s">
        <v>95</v>
      </c>
      <c r="H12" s="12">
        <v>555000</v>
      </c>
      <c r="I12" s="70"/>
      <c r="J12" s="73">
        <f t="shared" si="0"/>
        <v>20036.101083032492</v>
      </c>
    </row>
    <row r="13" spans="4:10" s="16" customFormat="1" ht="52.5" customHeight="1">
      <c r="D13" s="11" t="s">
        <v>8</v>
      </c>
      <c r="E13" s="17" t="s">
        <v>9</v>
      </c>
      <c r="F13" s="18" t="s">
        <v>10</v>
      </c>
      <c r="G13" s="19" t="s">
        <v>11</v>
      </c>
      <c r="H13" s="52">
        <v>422600</v>
      </c>
      <c r="I13" s="12">
        <v>253400</v>
      </c>
      <c r="J13" s="73">
        <f t="shared" si="0"/>
        <v>15256.317689530686</v>
      </c>
    </row>
    <row r="14" spans="4:10" s="16" customFormat="1" ht="23.25" customHeight="1">
      <c r="D14" s="11" t="s">
        <v>12</v>
      </c>
      <c r="E14" s="20" t="s">
        <v>13</v>
      </c>
      <c r="F14" s="11" t="s">
        <v>14</v>
      </c>
      <c r="G14" s="19" t="s">
        <v>11</v>
      </c>
      <c r="H14" s="52">
        <v>1632131</v>
      </c>
      <c r="I14" s="12">
        <v>1527564.59</v>
      </c>
      <c r="J14" s="73">
        <f t="shared" si="0"/>
        <v>58921.69675090253</v>
      </c>
    </row>
    <row r="15" spans="4:10" s="16" customFormat="1" ht="63">
      <c r="D15" s="11" t="s">
        <v>15</v>
      </c>
      <c r="E15" s="11" t="s">
        <v>16</v>
      </c>
      <c r="F15" s="11" t="s">
        <v>17</v>
      </c>
      <c r="G15" s="19" t="s">
        <v>11</v>
      </c>
      <c r="H15" s="12">
        <v>363000</v>
      </c>
      <c r="I15" s="71">
        <v>288000</v>
      </c>
      <c r="J15" s="73">
        <f t="shared" si="0"/>
        <v>13104.693140794225</v>
      </c>
    </row>
    <row r="16" spans="4:10" s="16" customFormat="1" ht="47.25">
      <c r="D16" s="11" t="s">
        <v>29</v>
      </c>
      <c r="E16" s="20" t="s">
        <v>9</v>
      </c>
      <c r="F16" s="18" t="s">
        <v>10</v>
      </c>
      <c r="G16" s="25" t="s">
        <v>11</v>
      </c>
      <c r="H16" s="48">
        <v>1103470</v>
      </c>
      <c r="I16" s="12">
        <v>909249</v>
      </c>
      <c r="J16" s="73">
        <f t="shared" si="0"/>
        <v>39836.462093862814</v>
      </c>
    </row>
    <row r="17" spans="4:10" s="16" customFormat="1" ht="78.75">
      <c r="D17" s="11" t="s">
        <v>34</v>
      </c>
      <c r="E17" s="11" t="s">
        <v>35</v>
      </c>
      <c r="F17" s="26" t="s">
        <v>36</v>
      </c>
      <c r="G17" s="26" t="s">
        <v>11</v>
      </c>
      <c r="H17" s="49">
        <v>825574.55</v>
      </c>
      <c r="I17" s="12">
        <v>692682.53</v>
      </c>
      <c r="J17" s="73">
        <f t="shared" si="0"/>
        <v>29804.135379061376</v>
      </c>
    </row>
    <row r="18" spans="4:10" s="16" customFormat="1" ht="47.25">
      <c r="D18" s="11" t="s">
        <v>37</v>
      </c>
      <c r="E18" s="20" t="s">
        <v>138</v>
      </c>
      <c r="F18" s="26" t="s">
        <v>36</v>
      </c>
      <c r="G18" s="11" t="s">
        <v>11</v>
      </c>
      <c r="H18" s="12">
        <v>1807695.55</v>
      </c>
      <c r="I18" s="12">
        <v>1677277</v>
      </c>
      <c r="J18" s="73">
        <f t="shared" si="0"/>
        <v>65259.76714801444</v>
      </c>
    </row>
    <row r="19" spans="4:10" s="16" customFormat="1" ht="63">
      <c r="D19" s="11" t="s">
        <v>76</v>
      </c>
      <c r="E19" s="11" t="s">
        <v>133</v>
      </c>
      <c r="F19" s="11" t="s">
        <v>32</v>
      </c>
      <c r="G19" s="29" t="s">
        <v>11</v>
      </c>
      <c r="H19" s="12">
        <v>1701408.73</v>
      </c>
      <c r="I19" s="12">
        <v>1588609.57</v>
      </c>
      <c r="J19" s="73">
        <f t="shared" si="0"/>
        <v>61422.69783393502</v>
      </c>
    </row>
    <row r="20" spans="4:10" s="16" customFormat="1" ht="50.25" customHeight="1">
      <c r="D20" s="11" t="s">
        <v>80</v>
      </c>
      <c r="E20" s="11" t="s">
        <v>81</v>
      </c>
      <c r="F20" s="11" t="s">
        <v>60</v>
      </c>
      <c r="G20" s="29" t="s">
        <v>11</v>
      </c>
      <c r="H20" s="12">
        <v>800000</v>
      </c>
      <c r="I20" s="12">
        <v>712335.25</v>
      </c>
      <c r="J20" s="73">
        <f t="shared" si="0"/>
        <v>28880.86642599278</v>
      </c>
    </row>
    <row r="21" spans="4:10" s="16" customFormat="1" ht="31.5">
      <c r="D21" s="11" t="s">
        <v>84</v>
      </c>
      <c r="E21" s="11" t="s">
        <v>13</v>
      </c>
      <c r="F21" s="11" t="s">
        <v>14</v>
      </c>
      <c r="G21" s="29" t="s">
        <v>11</v>
      </c>
      <c r="H21" s="12">
        <v>806178</v>
      </c>
      <c r="I21" s="12">
        <v>709381.17</v>
      </c>
      <c r="J21" s="73">
        <f t="shared" si="0"/>
        <v>29103.89891696751</v>
      </c>
    </row>
    <row r="22" spans="4:10" s="16" customFormat="1" ht="31.5">
      <c r="D22" s="11" t="s">
        <v>85</v>
      </c>
      <c r="E22" s="11" t="s">
        <v>86</v>
      </c>
      <c r="F22" s="11" t="s">
        <v>87</v>
      </c>
      <c r="G22" s="11" t="s">
        <v>11</v>
      </c>
      <c r="H22" s="12">
        <v>200000</v>
      </c>
      <c r="I22" s="48">
        <v>200000</v>
      </c>
      <c r="J22" s="73">
        <f t="shared" si="0"/>
        <v>7220.216606498195</v>
      </c>
    </row>
    <row r="23" spans="4:10" s="16" customFormat="1" ht="31.5">
      <c r="D23" s="11" t="s">
        <v>88</v>
      </c>
      <c r="E23" s="11" t="s">
        <v>89</v>
      </c>
      <c r="F23" s="11" t="s">
        <v>17</v>
      </c>
      <c r="G23" s="11" t="s">
        <v>11</v>
      </c>
      <c r="H23" s="12">
        <v>400000</v>
      </c>
      <c r="I23" s="12">
        <v>286421.78</v>
      </c>
      <c r="J23" s="73">
        <f t="shared" si="0"/>
        <v>14440.43321299639</v>
      </c>
    </row>
    <row r="24" spans="4:10" s="16" customFormat="1" ht="31.5">
      <c r="D24" s="11" t="s">
        <v>97</v>
      </c>
      <c r="E24" s="11" t="s">
        <v>110</v>
      </c>
      <c r="F24" s="11" t="s">
        <v>96</v>
      </c>
      <c r="G24" s="11" t="s">
        <v>11</v>
      </c>
      <c r="H24" s="12">
        <v>33000</v>
      </c>
      <c r="I24" s="12">
        <v>33000</v>
      </c>
      <c r="J24" s="73">
        <f t="shared" si="0"/>
        <v>1191.3357400722023</v>
      </c>
    </row>
    <row r="25" spans="4:10" s="16" customFormat="1" ht="31.5">
      <c r="D25" s="11" t="s">
        <v>97</v>
      </c>
      <c r="E25" s="11" t="s">
        <v>109</v>
      </c>
      <c r="F25" s="11" t="s">
        <v>96</v>
      </c>
      <c r="G25" s="11" t="s">
        <v>11</v>
      </c>
      <c r="H25" s="12">
        <v>24000</v>
      </c>
      <c r="I25" s="12">
        <v>24000</v>
      </c>
      <c r="J25" s="73">
        <f t="shared" si="0"/>
        <v>866.4259927797834</v>
      </c>
    </row>
    <row r="26" spans="4:10" s="16" customFormat="1" ht="47.25">
      <c r="D26" s="11" t="s">
        <v>97</v>
      </c>
      <c r="E26" s="11" t="s">
        <v>126</v>
      </c>
      <c r="F26" s="11" t="s">
        <v>96</v>
      </c>
      <c r="G26" s="11" t="s">
        <v>11</v>
      </c>
      <c r="H26" s="12">
        <v>17158</v>
      </c>
      <c r="I26" s="12">
        <v>17158</v>
      </c>
      <c r="J26" s="73">
        <f t="shared" si="0"/>
        <v>619.4223826714801</v>
      </c>
    </row>
    <row r="27" spans="4:10" s="16" customFormat="1" ht="34.5" customHeight="1">
      <c r="D27" s="95" t="s">
        <v>140</v>
      </c>
      <c r="E27" s="96"/>
      <c r="F27" s="96"/>
      <c r="G27" s="67"/>
      <c r="H27" s="53">
        <f>SUM(H12:H26)</f>
        <v>10691215.83</v>
      </c>
      <c r="I27" s="53">
        <f>SUM(I12:I26)</f>
        <v>8919078.889999999</v>
      </c>
      <c r="J27" s="74">
        <f t="shared" si="0"/>
        <v>385964.4703971119</v>
      </c>
    </row>
    <row r="28" spans="1:10" s="16" customFormat="1" ht="63">
      <c r="A28" s="11"/>
      <c r="B28" s="11"/>
      <c r="C28" s="11"/>
      <c r="D28" s="26" t="s">
        <v>22</v>
      </c>
      <c r="E28" s="26" t="s">
        <v>23</v>
      </c>
      <c r="F28" s="26" t="s">
        <v>24</v>
      </c>
      <c r="G28" s="26" t="s">
        <v>25</v>
      </c>
      <c r="H28" s="13">
        <f>SUM(I28)</f>
        <v>335585.15</v>
      </c>
      <c r="I28" s="12">
        <v>335585.15</v>
      </c>
      <c r="J28" s="73">
        <f t="shared" si="0"/>
        <v>12114.98736462094</v>
      </c>
    </row>
    <row r="29" spans="1:10" s="59" customFormat="1" ht="33" customHeight="1">
      <c r="A29" s="58"/>
      <c r="B29" s="58"/>
      <c r="C29" s="60"/>
      <c r="D29" s="68" t="s">
        <v>141</v>
      </c>
      <c r="E29" s="97"/>
      <c r="F29" s="97"/>
      <c r="G29" s="98"/>
      <c r="H29" s="54">
        <f>SUM(I29)</f>
        <v>335585.15</v>
      </c>
      <c r="I29" s="53">
        <v>335585.15</v>
      </c>
      <c r="J29" s="74">
        <f t="shared" si="0"/>
        <v>12114.98736462094</v>
      </c>
    </row>
    <row r="30" spans="1:10" s="16" customFormat="1" ht="53.25" customHeight="1">
      <c r="A30" s="11"/>
      <c r="B30" s="11"/>
      <c r="C30" s="11"/>
      <c r="D30" s="11" t="s">
        <v>18</v>
      </c>
      <c r="E30" s="11" t="s">
        <v>19</v>
      </c>
      <c r="F30" s="11" t="s">
        <v>20</v>
      </c>
      <c r="G30" s="19" t="s">
        <v>21</v>
      </c>
      <c r="H30" s="12">
        <v>870000</v>
      </c>
      <c r="I30" s="71">
        <v>870000</v>
      </c>
      <c r="J30" s="73">
        <f t="shared" si="0"/>
        <v>31407.942238267147</v>
      </c>
    </row>
    <row r="31" spans="4:10" s="16" customFormat="1" ht="31.5">
      <c r="D31" s="11" t="s">
        <v>26</v>
      </c>
      <c r="E31" s="11" t="s">
        <v>27</v>
      </c>
      <c r="F31" s="11" t="s">
        <v>28</v>
      </c>
      <c r="G31" s="26" t="s">
        <v>21</v>
      </c>
      <c r="H31" s="49">
        <v>157000</v>
      </c>
      <c r="I31" s="12">
        <v>134847</v>
      </c>
      <c r="J31" s="73">
        <f t="shared" si="0"/>
        <v>5667.870036101083</v>
      </c>
    </row>
    <row r="32" spans="4:10" s="16" customFormat="1" ht="63">
      <c r="D32" s="26" t="s">
        <v>43</v>
      </c>
      <c r="E32" s="11" t="s">
        <v>44</v>
      </c>
      <c r="F32" s="26" t="s">
        <v>32</v>
      </c>
      <c r="G32" s="26" t="s">
        <v>21</v>
      </c>
      <c r="H32" s="12">
        <v>3511376.2</v>
      </c>
      <c r="I32" s="12">
        <v>3328576.24</v>
      </c>
      <c r="J32" s="73">
        <f t="shared" si="0"/>
        <v>126764.48375451265</v>
      </c>
    </row>
    <row r="33" spans="4:10" s="16" customFormat="1" ht="47.25">
      <c r="D33" s="11" t="s">
        <v>97</v>
      </c>
      <c r="E33" s="11" t="s">
        <v>124</v>
      </c>
      <c r="F33" s="11" t="s">
        <v>122</v>
      </c>
      <c r="G33" s="11" t="s">
        <v>118</v>
      </c>
      <c r="H33" s="12">
        <v>276595</v>
      </c>
      <c r="I33" s="12">
        <v>276595</v>
      </c>
      <c r="J33" s="73">
        <f t="shared" si="0"/>
        <v>9985.379061371841</v>
      </c>
    </row>
    <row r="34" spans="4:10" s="16" customFormat="1" ht="31.5">
      <c r="D34" s="5" t="s">
        <v>97</v>
      </c>
      <c r="E34" s="5" t="s">
        <v>125</v>
      </c>
      <c r="F34" s="5" t="s">
        <v>123</v>
      </c>
      <c r="G34" s="5" t="s">
        <v>118</v>
      </c>
      <c r="H34" s="8">
        <v>41650</v>
      </c>
      <c r="I34" s="8">
        <v>41650</v>
      </c>
      <c r="J34" s="73">
        <f t="shared" si="0"/>
        <v>1503.610108303249</v>
      </c>
    </row>
    <row r="35" spans="4:10" s="16" customFormat="1" ht="25.5" customHeight="1">
      <c r="D35" s="95" t="s">
        <v>142</v>
      </c>
      <c r="E35" s="96"/>
      <c r="F35" s="96"/>
      <c r="G35" s="67"/>
      <c r="H35" s="61">
        <f>SUM(H30:H34)</f>
        <v>4856621.2</v>
      </c>
      <c r="I35" s="61">
        <f>SUM(I30:I34)</f>
        <v>4651668.24</v>
      </c>
      <c r="J35" s="74">
        <f t="shared" si="0"/>
        <v>175329.28519855597</v>
      </c>
    </row>
    <row r="36" spans="4:10" s="16" customFormat="1" ht="31.5">
      <c r="D36" s="26" t="s">
        <v>49</v>
      </c>
      <c r="E36" s="11" t="s">
        <v>50</v>
      </c>
      <c r="F36" s="26" t="s">
        <v>51</v>
      </c>
      <c r="G36" s="26" t="s">
        <v>52</v>
      </c>
      <c r="H36" s="12">
        <v>402300</v>
      </c>
      <c r="I36" s="12">
        <v>219250</v>
      </c>
      <c r="J36" s="73">
        <f t="shared" si="0"/>
        <v>14523.46570397112</v>
      </c>
    </row>
    <row r="37" spans="4:10" s="16" customFormat="1" ht="31.5">
      <c r="D37" s="26" t="s">
        <v>56</v>
      </c>
      <c r="E37" s="11" t="s">
        <v>57</v>
      </c>
      <c r="F37" s="26" t="s">
        <v>32</v>
      </c>
      <c r="G37" s="26" t="s">
        <v>52</v>
      </c>
      <c r="H37" s="12">
        <v>1597592</v>
      </c>
      <c r="I37" s="12">
        <v>1555085.9</v>
      </c>
      <c r="J37" s="73">
        <f t="shared" si="0"/>
        <v>57674.801444043325</v>
      </c>
    </row>
    <row r="38" spans="4:10" s="16" customFormat="1" ht="47.25">
      <c r="D38" s="11" t="s">
        <v>97</v>
      </c>
      <c r="E38" s="11" t="s">
        <v>98</v>
      </c>
      <c r="F38" s="11" t="s">
        <v>96</v>
      </c>
      <c r="G38" s="11" t="s">
        <v>52</v>
      </c>
      <c r="H38" s="12">
        <v>137568.37</v>
      </c>
      <c r="I38" s="12">
        <v>137568.37</v>
      </c>
      <c r="J38" s="73">
        <f t="shared" si="0"/>
        <v>4966.36714801444</v>
      </c>
    </row>
    <row r="39" spans="4:10" s="16" customFormat="1" ht="31.5">
      <c r="D39" s="11" t="s">
        <v>97</v>
      </c>
      <c r="E39" s="11" t="s">
        <v>101</v>
      </c>
      <c r="F39" s="11" t="s">
        <v>96</v>
      </c>
      <c r="G39" s="11" t="s">
        <v>52</v>
      </c>
      <c r="H39" s="12">
        <v>3500</v>
      </c>
      <c r="I39" s="12">
        <v>3500</v>
      </c>
      <c r="J39" s="73">
        <f t="shared" si="0"/>
        <v>126.35379061371842</v>
      </c>
    </row>
    <row r="40" spans="4:10" s="16" customFormat="1" ht="46.5" customHeight="1">
      <c r="D40" s="11" t="s">
        <v>97</v>
      </c>
      <c r="E40" s="11" t="s">
        <v>98</v>
      </c>
      <c r="F40" s="11" t="s">
        <v>96</v>
      </c>
      <c r="G40" s="11" t="s">
        <v>52</v>
      </c>
      <c r="H40" s="12">
        <v>147893</v>
      </c>
      <c r="I40" s="12">
        <v>147893</v>
      </c>
      <c r="J40" s="73">
        <f t="shared" si="0"/>
        <v>5339.097472924188</v>
      </c>
    </row>
    <row r="41" spans="4:10" s="16" customFormat="1" ht="46.5" customHeight="1">
      <c r="D41" s="95" t="s">
        <v>143</v>
      </c>
      <c r="E41" s="96"/>
      <c r="F41" s="96"/>
      <c r="G41" s="67"/>
      <c r="H41" s="53">
        <f>SUM(H36:H40)</f>
        <v>2288853.37</v>
      </c>
      <c r="I41" s="53">
        <f>SUM(I36:I40)</f>
        <v>2063297.27</v>
      </c>
      <c r="J41" s="74">
        <f t="shared" si="0"/>
        <v>82630.0855595668</v>
      </c>
    </row>
    <row r="42" spans="4:10" s="16" customFormat="1" ht="47.25">
      <c r="D42" s="26" t="s">
        <v>53</v>
      </c>
      <c r="E42" s="11" t="s">
        <v>54</v>
      </c>
      <c r="F42" s="26" t="s">
        <v>32</v>
      </c>
      <c r="G42" s="26" t="s">
        <v>55</v>
      </c>
      <c r="H42" s="12">
        <v>1280579</v>
      </c>
      <c r="I42" s="12">
        <v>1198821.11</v>
      </c>
      <c r="J42" s="73">
        <f t="shared" si="0"/>
        <v>46230.28880866426</v>
      </c>
    </row>
    <row r="43" spans="4:10" s="16" customFormat="1" ht="31.5">
      <c r="D43" s="11" t="s">
        <v>90</v>
      </c>
      <c r="E43" s="11" t="s">
        <v>91</v>
      </c>
      <c r="F43" s="11" t="s">
        <v>92</v>
      </c>
      <c r="G43" s="11" t="s">
        <v>55</v>
      </c>
      <c r="H43" s="13">
        <v>394616</v>
      </c>
      <c r="I43" s="12">
        <v>328556</v>
      </c>
      <c r="J43" s="73">
        <f t="shared" si="0"/>
        <v>14246.06498194946</v>
      </c>
    </row>
    <row r="44" spans="1:10" s="16" customFormat="1" ht="33.75" customHeight="1">
      <c r="A44" s="101" t="s">
        <v>144</v>
      </c>
      <c r="B44" s="102"/>
      <c r="C44" s="102"/>
      <c r="D44" s="102"/>
      <c r="E44" s="102"/>
      <c r="F44" s="102"/>
      <c r="G44" s="103"/>
      <c r="H44" s="53">
        <f>SUM(H42:H43)</f>
        <v>1675195</v>
      </c>
      <c r="I44" s="53">
        <f>SUM(I42:I43)</f>
        <v>1527377.11</v>
      </c>
      <c r="J44" s="74">
        <f t="shared" si="0"/>
        <v>60476.35379061372</v>
      </c>
    </row>
    <row r="45" spans="4:10" s="16" customFormat="1" ht="31.5">
      <c r="D45" s="26" t="s">
        <v>45</v>
      </c>
      <c r="E45" s="11" t="s">
        <v>46</v>
      </c>
      <c r="F45" s="26" t="s">
        <v>47</v>
      </c>
      <c r="G45" s="26" t="s">
        <v>48</v>
      </c>
      <c r="H45" s="12">
        <v>1884403</v>
      </c>
      <c r="I45" s="12">
        <v>1884403</v>
      </c>
      <c r="J45" s="73">
        <f t="shared" si="0"/>
        <v>68028.98916967509</v>
      </c>
    </row>
    <row r="46" spans="4:10" s="16" customFormat="1" ht="63">
      <c r="D46" s="26" t="s">
        <v>61</v>
      </c>
      <c r="E46" s="11" t="s">
        <v>62</v>
      </c>
      <c r="F46" s="26" t="s">
        <v>63</v>
      </c>
      <c r="G46" s="26" t="s">
        <v>48</v>
      </c>
      <c r="H46" s="12">
        <v>415000</v>
      </c>
      <c r="I46" s="12">
        <v>415000</v>
      </c>
      <c r="J46" s="73">
        <f t="shared" si="0"/>
        <v>14981.949458483756</v>
      </c>
    </row>
    <row r="47" spans="4:10" s="16" customFormat="1" ht="31.5">
      <c r="D47" s="11" t="s">
        <v>77</v>
      </c>
      <c r="E47" s="11" t="s">
        <v>78</v>
      </c>
      <c r="F47" s="11" t="s">
        <v>79</v>
      </c>
      <c r="G47" s="29" t="s">
        <v>48</v>
      </c>
      <c r="H47" s="12">
        <v>300000</v>
      </c>
      <c r="I47" s="12">
        <v>293458</v>
      </c>
      <c r="J47" s="73">
        <f t="shared" si="0"/>
        <v>10830.324909747293</v>
      </c>
    </row>
    <row r="48" spans="4:10" s="16" customFormat="1" ht="63">
      <c r="D48" s="26" t="s">
        <v>64</v>
      </c>
      <c r="E48" s="11" t="s">
        <v>65</v>
      </c>
      <c r="F48" s="26" t="s">
        <v>66</v>
      </c>
      <c r="G48" s="26" t="s">
        <v>67</v>
      </c>
      <c r="H48" s="12">
        <v>738777.6</v>
      </c>
      <c r="I48" s="71">
        <v>738777.6</v>
      </c>
      <c r="J48" s="73">
        <f t="shared" si="0"/>
        <v>26670.671480144403</v>
      </c>
    </row>
    <row r="49" spans="4:10" s="16" customFormat="1" ht="78.75">
      <c r="D49" s="26" t="s">
        <v>68</v>
      </c>
      <c r="E49" s="11" t="s">
        <v>69</v>
      </c>
      <c r="F49" s="26" t="s">
        <v>70</v>
      </c>
      <c r="G49" s="26" t="s">
        <v>135</v>
      </c>
      <c r="H49" s="12">
        <v>563585.77</v>
      </c>
      <c r="I49" s="12">
        <v>530152.57</v>
      </c>
      <c r="J49" s="73">
        <f t="shared" si="0"/>
        <v>20346.056678700363</v>
      </c>
    </row>
    <row r="50" spans="4:10" s="16" customFormat="1" ht="47.25">
      <c r="D50" s="46" t="s">
        <v>72</v>
      </c>
      <c r="E50" s="46" t="s">
        <v>73</v>
      </c>
      <c r="F50" s="46" t="s">
        <v>74</v>
      </c>
      <c r="G50" s="46" t="s">
        <v>75</v>
      </c>
      <c r="H50" s="31">
        <v>559224.8</v>
      </c>
      <c r="I50" s="12">
        <v>559081</v>
      </c>
      <c r="J50" s="73">
        <f t="shared" si="0"/>
        <v>20188.620938628163</v>
      </c>
    </row>
    <row r="51" spans="3:10" s="16" customFormat="1" ht="27" customHeight="1">
      <c r="C51" s="62"/>
      <c r="D51" s="95" t="s">
        <v>147</v>
      </c>
      <c r="E51" s="96"/>
      <c r="F51" s="96"/>
      <c r="G51" s="67"/>
      <c r="H51" s="63">
        <f>SUM(H45:H50)</f>
        <v>4460991.17</v>
      </c>
      <c r="I51" s="53">
        <f>SUM(I45:I50)</f>
        <v>4420872.17</v>
      </c>
      <c r="J51" s="74">
        <f t="shared" si="0"/>
        <v>161046.61263537908</v>
      </c>
    </row>
    <row r="52" spans="4:10" s="16" customFormat="1" ht="63">
      <c r="D52" s="26" t="s">
        <v>39</v>
      </c>
      <c r="E52" s="11" t="s">
        <v>40</v>
      </c>
      <c r="F52" s="26" t="s">
        <v>32</v>
      </c>
      <c r="G52" s="26" t="s">
        <v>41</v>
      </c>
      <c r="H52" s="12">
        <v>897715</v>
      </c>
      <c r="I52" s="12">
        <v>850749.34</v>
      </c>
      <c r="J52" s="73">
        <f t="shared" si="0"/>
        <v>32408.483754512636</v>
      </c>
    </row>
    <row r="53" spans="4:10" s="16" customFormat="1" ht="31.5">
      <c r="D53" s="26" t="s">
        <v>58</v>
      </c>
      <c r="E53" s="11" t="s">
        <v>59</v>
      </c>
      <c r="F53" s="26" t="s">
        <v>60</v>
      </c>
      <c r="G53" s="26" t="s">
        <v>41</v>
      </c>
      <c r="H53" s="12">
        <v>988510</v>
      </c>
      <c r="I53" s="12">
        <v>905749.34</v>
      </c>
      <c r="J53" s="73">
        <f t="shared" si="0"/>
        <v>35686.28158844765</v>
      </c>
    </row>
    <row r="54" spans="4:10" s="16" customFormat="1" ht="63">
      <c r="D54" s="26" t="s">
        <v>102</v>
      </c>
      <c r="E54" s="11" t="s">
        <v>112</v>
      </c>
      <c r="F54" s="26" t="s">
        <v>103</v>
      </c>
      <c r="G54" s="26" t="s">
        <v>41</v>
      </c>
      <c r="H54" s="12">
        <v>520127</v>
      </c>
      <c r="I54" s="12">
        <v>510244</v>
      </c>
      <c r="J54" s="73">
        <f t="shared" si="0"/>
        <v>18777.148014440434</v>
      </c>
    </row>
    <row r="55" spans="2:10" s="16" customFormat="1" ht="34.5" customHeight="1">
      <c r="B55" s="62"/>
      <c r="C55" s="62"/>
      <c r="D55" s="68" t="s">
        <v>145</v>
      </c>
      <c r="E55" s="99"/>
      <c r="F55" s="99"/>
      <c r="G55" s="100"/>
      <c r="H55" s="53">
        <f>SUM(H52:H54)</f>
        <v>2406352</v>
      </c>
      <c r="I55" s="53">
        <f>SUM(I52:I54)</f>
        <v>2266742.6799999997</v>
      </c>
      <c r="J55" s="74">
        <f t="shared" si="0"/>
        <v>86871.91335740073</v>
      </c>
    </row>
    <row r="56" spans="4:10" s="16" customFormat="1" ht="31.5">
      <c r="D56" s="11" t="s">
        <v>97</v>
      </c>
      <c r="E56" s="11" t="s">
        <v>117</v>
      </c>
      <c r="F56" s="11" t="s">
        <v>32</v>
      </c>
      <c r="G56" s="11" t="s">
        <v>108</v>
      </c>
      <c r="H56" s="13">
        <v>311305.3</v>
      </c>
      <c r="I56" s="12">
        <v>311305.3</v>
      </c>
      <c r="J56" s="73">
        <f t="shared" si="0"/>
        <v>11238.458483754512</v>
      </c>
    </row>
    <row r="57" spans="4:10" s="16" customFormat="1" ht="63">
      <c r="D57" s="11" t="s">
        <v>5</v>
      </c>
      <c r="E57" s="11" t="s">
        <v>6</v>
      </c>
      <c r="F57" s="11" t="s">
        <v>7</v>
      </c>
      <c r="G57" s="19" t="s">
        <v>134</v>
      </c>
      <c r="H57" s="12">
        <v>9000000</v>
      </c>
      <c r="I57" s="12">
        <v>7726000</v>
      </c>
      <c r="J57" s="73">
        <f t="shared" si="0"/>
        <v>324909.7472924188</v>
      </c>
    </row>
    <row r="58" spans="4:10" s="16" customFormat="1" ht="31.5">
      <c r="D58" s="11" t="s">
        <v>104</v>
      </c>
      <c r="E58" s="11" t="s">
        <v>127</v>
      </c>
      <c r="F58" s="11" t="s">
        <v>96</v>
      </c>
      <c r="G58" s="11" t="s">
        <v>106</v>
      </c>
      <c r="H58" s="12">
        <v>23405.76</v>
      </c>
      <c r="I58" s="12">
        <v>23405</v>
      </c>
      <c r="J58" s="73">
        <f t="shared" si="0"/>
        <v>844.9732851985559</v>
      </c>
    </row>
    <row r="59" spans="4:10" s="16" customFormat="1" ht="15.75">
      <c r="D59" s="11" t="s">
        <v>97</v>
      </c>
      <c r="E59" s="11" t="s">
        <v>128</v>
      </c>
      <c r="F59" s="11" t="s">
        <v>129</v>
      </c>
      <c r="G59" s="11" t="s">
        <v>106</v>
      </c>
      <c r="H59" s="12">
        <v>45545.15</v>
      </c>
      <c r="I59" s="12">
        <v>45545.15</v>
      </c>
      <c r="J59" s="73">
        <f t="shared" si="0"/>
        <v>1644.2292418772563</v>
      </c>
    </row>
    <row r="60" spans="4:10" s="16" customFormat="1" ht="47.25">
      <c r="D60" s="11" t="s">
        <v>97</v>
      </c>
      <c r="E60" s="11" t="s">
        <v>115</v>
      </c>
      <c r="F60" s="11" t="s">
        <v>96</v>
      </c>
      <c r="G60" s="11" t="s">
        <v>97</v>
      </c>
      <c r="H60" s="12">
        <v>77073</v>
      </c>
      <c r="I60" s="12">
        <v>77073</v>
      </c>
      <c r="J60" s="73">
        <f t="shared" si="0"/>
        <v>2782.418772563177</v>
      </c>
    </row>
    <row r="61" spans="4:10" s="16" customFormat="1" ht="78.75">
      <c r="D61" s="46" t="s">
        <v>104</v>
      </c>
      <c r="E61" s="46" t="s">
        <v>105</v>
      </c>
      <c r="F61" s="46" t="s">
        <v>60</v>
      </c>
      <c r="G61" s="46" t="s">
        <v>106</v>
      </c>
      <c r="H61" s="31">
        <v>193200</v>
      </c>
      <c r="I61" s="31">
        <v>193200</v>
      </c>
      <c r="J61" s="73">
        <f t="shared" si="0"/>
        <v>6974.729241877257</v>
      </c>
    </row>
    <row r="62" spans="4:10" s="16" customFormat="1" ht="28.5" customHeight="1">
      <c r="D62" s="55" t="s">
        <v>146</v>
      </c>
      <c r="E62" s="56"/>
      <c r="F62" s="56"/>
      <c r="G62" s="57"/>
      <c r="H62" s="54">
        <f>SUM(H56:H61)</f>
        <v>9650529.21</v>
      </c>
      <c r="I62" s="53">
        <f>SUM(I56:I61)</f>
        <v>8376528.45</v>
      </c>
      <c r="J62" s="74">
        <f t="shared" si="0"/>
        <v>348394.5563176896</v>
      </c>
    </row>
    <row r="63" spans="4:10" ht="33.75" customHeight="1" thickBot="1">
      <c r="D63" s="66" t="s">
        <v>136</v>
      </c>
      <c r="E63" s="65"/>
      <c r="F63" s="64"/>
      <c r="G63" s="64"/>
      <c r="H63" s="47">
        <f>SUM(H11+H27+H29+H35+H41+H44+H51+H55+H62)</f>
        <v>42191335.82</v>
      </c>
      <c r="I63" s="72">
        <f>SUM(I11+I27+I29+I35+I41+I44+I51+I55+I62)</f>
        <v>38324117.35</v>
      </c>
      <c r="J63" s="75">
        <f t="shared" si="0"/>
        <v>1523152.9176895306</v>
      </c>
    </row>
    <row r="64" spans="8:9" ht="15.75">
      <c r="H64" s="50"/>
      <c r="I64" s="39"/>
    </row>
    <row r="65" ht="15.75">
      <c r="I65" s="39"/>
    </row>
    <row r="66" ht="15.75">
      <c r="I66" s="39"/>
    </row>
    <row r="67" ht="15.75">
      <c r="I67" s="39"/>
    </row>
    <row r="68" ht="15.75">
      <c r="I68" s="39"/>
    </row>
    <row r="69" ht="15.75">
      <c r="I69" s="39"/>
    </row>
    <row r="70" ht="15.75">
      <c r="I70" s="39"/>
    </row>
    <row r="71" ht="15.75">
      <c r="I71" s="39"/>
    </row>
    <row r="72" ht="15.75">
      <c r="I72" s="39"/>
    </row>
    <row r="73" ht="15.75">
      <c r="I73" s="39"/>
    </row>
    <row r="74" ht="15.75">
      <c r="I74" s="39"/>
    </row>
    <row r="75" ht="15.75">
      <c r="I75" s="39"/>
    </row>
    <row r="76" ht="15.75">
      <c r="I76" s="39"/>
    </row>
    <row r="77" ht="15.75">
      <c r="I77" s="39"/>
    </row>
    <row r="78" ht="15.75">
      <c r="I78" s="39"/>
    </row>
    <row r="79" ht="15.75">
      <c r="I79" s="39"/>
    </row>
  </sheetData>
  <mergeCells count="16">
    <mergeCell ref="D55:G55"/>
    <mergeCell ref="D41:G41"/>
    <mergeCell ref="A44:G44"/>
    <mergeCell ref="D51:G51"/>
    <mergeCell ref="D11:G11"/>
    <mergeCell ref="D27:G27"/>
    <mergeCell ref="D29:G29"/>
    <mergeCell ref="D35:G35"/>
    <mergeCell ref="J4:J5"/>
    <mergeCell ref="D1:I3"/>
    <mergeCell ref="H4:H5"/>
    <mergeCell ref="I4:I5"/>
    <mergeCell ref="D4:D5"/>
    <mergeCell ref="E4:E5"/>
    <mergeCell ref="F4:F5"/>
    <mergeCell ref="G4:G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2"/>
  <sheetViews>
    <sheetView workbookViewId="0" topLeftCell="C498">
      <selection activeCell="G523" sqref="G523"/>
    </sheetView>
  </sheetViews>
  <sheetFormatPr defaultColWidth="9.00390625" defaultRowHeight="12.75"/>
  <cols>
    <col min="1" max="1" width="0.12890625" style="3" hidden="1" customWidth="1"/>
    <col min="2" max="2" width="26.375" style="3" customWidth="1"/>
    <col min="3" max="3" width="37.875" style="3" customWidth="1"/>
    <col min="4" max="4" width="23.625" style="3" customWidth="1"/>
    <col min="5" max="5" width="15.00390625" style="3" customWidth="1"/>
    <col min="6" max="6" width="21.125" style="4" customWidth="1"/>
    <col min="7" max="7" width="16.375" style="3" customWidth="1"/>
    <col min="8" max="16384" width="9.125" style="3" customWidth="1"/>
  </cols>
  <sheetData>
    <row r="1" spans="2:7" ht="30">
      <c r="B1" s="106" t="s">
        <v>0</v>
      </c>
      <c r="C1" s="107"/>
      <c r="D1" s="107"/>
      <c r="E1" s="107"/>
      <c r="F1" s="107"/>
      <c r="G1" s="108"/>
    </row>
    <row r="3" ht="16.5" thickBot="1"/>
    <row r="4" spans="1:7" s="2" customFormat="1" ht="65.25" customHeight="1">
      <c r="A4" s="1"/>
      <c r="B4" s="84" t="s">
        <v>1</v>
      </c>
      <c r="C4" s="86" t="s">
        <v>2</v>
      </c>
      <c r="D4" s="88" t="s">
        <v>3</v>
      </c>
      <c r="E4" s="112" t="s">
        <v>4</v>
      </c>
      <c r="F4" s="114" t="s">
        <v>132</v>
      </c>
      <c r="G4" s="116" t="s">
        <v>130</v>
      </c>
    </row>
    <row r="5" spans="1:7" s="2" customFormat="1" ht="24" customHeight="1">
      <c r="A5" s="1"/>
      <c r="B5" s="109"/>
      <c r="C5" s="110"/>
      <c r="D5" s="111"/>
      <c r="E5" s="113"/>
      <c r="F5" s="115"/>
      <c r="G5" s="117"/>
    </row>
    <row r="6" spans="2:7" ht="31.5">
      <c r="B6" s="5" t="s">
        <v>30</v>
      </c>
      <c r="C6" s="6" t="s">
        <v>31</v>
      </c>
      <c r="D6" s="5" t="s">
        <v>32</v>
      </c>
      <c r="E6" s="7" t="s">
        <v>33</v>
      </c>
      <c r="F6" s="8">
        <v>2868505.35</v>
      </c>
      <c r="G6" s="9"/>
    </row>
    <row r="7" spans="2:7" ht="31.5">
      <c r="B7" s="10" t="s">
        <v>82</v>
      </c>
      <c r="C7" s="10" t="s">
        <v>83</v>
      </c>
      <c r="D7" s="10" t="s">
        <v>51</v>
      </c>
      <c r="E7" s="11" t="s">
        <v>33</v>
      </c>
      <c r="F7" s="12">
        <v>1980585</v>
      </c>
      <c r="G7" s="13"/>
    </row>
    <row r="8" spans="2:7" ht="31.5">
      <c r="B8" s="10" t="s">
        <v>119</v>
      </c>
      <c r="C8" s="10" t="s">
        <v>120</v>
      </c>
      <c r="D8" s="10" t="s">
        <v>121</v>
      </c>
      <c r="E8" s="11" t="s">
        <v>33</v>
      </c>
      <c r="F8" s="12">
        <v>849200</v>
      </c>
      <c r="G8" s="13"/>
    </row>
    <row r="9" spans="2:7" ht="15.75">
      <c r="B9" s="10" t="s">
        <v>97</v>
      </c>
      <c r="C9" s="3" t="s">
        <v>99</v>
      </c>
      <c r="D9" s="10" t="s">
        <v>100</v>
      </c>
      <c r="E9" s="11" t="s">
        <v>33</v>
      </c>
      <c r="F9" s="14">
        <v>3942.54</v>
      </c>
      <c r="G9" s="13"/>
    </row>
    <row r="10" spans="2:7" ht="31.5">
      <c r="B10" s="10" t="s">
        <v>97</v>
      </c>
      <c r="C10" s="10" t="s">
        <v>111</v>
      </c>
      <c r="D10" s="10" t="s">
        <v>32</v>
      </c>
      <c r="E10" s="11" t="s">
        <v>33</v>
      </c>
      <c r="F10" s="15">
        <v>123760</v>
      </c>
      <c r="G10" s="13"/>
    </row>
    <row r="11" spans="2:7" ht="47.25">
      <c r="B11" s="10" t="s">
        <v>97</v>
      </c>
      <c r="C11" s="10" t="s">
        <v>93</v>
      </c>
      <c r="D11" s="10" t="s">
        <v>94</v>
      </c>
      <c r="E11" s="11" t="s">
        <v>95</v>
      </c>
      <c r="F11" s="14">
        <v>555000</v>
      </c>
      <c r="G11" s="13"/>
    </row>
    <row r="12" spans="2:7" s="16" customFormat="1" ht="49.5">
      <c r="B12" s="11" t="s">
        <v>8</v>
      </c>
      <c r="C12" s="17" t="s">
        <v>9</v>
      </c>
      <c r="D12" s="18" t="s">
        <v>10</v>
      </c>
      <c r="E12" s="19" t="s">
        <v>11</v>
      </c>
      <c r="F12" s="14">
        <v>253400</v>
      </c>
      <c r="G12" s="13"/>
    </row>
    <row r="13" spans="2:7" s="16" customFormat="1" ht="15.75">
      <c r="B13" s="11" t="s">
        <v>12</v>
      </c>
      <c r="C13" s="20" t="s">
        <v>13</v>
      </c>
      <c r="D13" s="11" t="s">
        <v>14</v>
      </c>
      <c r="E13" s="19" t="s">
        <v>11</v>
      </c>
      <c r="F13" s="21">
        <v>1632131</v>
      </c>
      <c r="G13" s="13"/>
    </row>
    <row r="14" spans="1:7" s="24" customFormat="1" ht="63">
      <c r="A14" s="22"/>
      <c r="B14" s="11" t="s">
        <v>15</v>
      </c>
      <c r="C14" s="11" t="s">
        <v>16</v>
      </c>
      <c r="D14" s="11" t="s">
        <v>17</v>
      </c>
      <c r="E14" s="19" t="s">
        <v>11</v>
      </c>
      <c r="F14" s="14">
        <v>363000</v>
      </c>
      <c r="G14" s="23"/>
    </row>
    <row r="15" spans="2:7" ht="47.25">
      <c r="B15" s="11" t="s">
        <v>29</v>
      </c>
      <c r="C15" s="20" t="s">
        <v>9</v>
      </c>
      <c r="D15" s="18" t="s">
        <v>10</v>
      </c>
      <c r="E15" s="25" t="s">
        <v>11</v>
      </c>
      <c r="F15" s="12">
        <v>1103470</v>
      </c>
      <c r="G15" s="13"/>
    </row>
    <row r="16" spans="2:7" s="16" customFormat="1" ht="78.75">
      <c r="B16" s="11" t="s">
        <v>34</v>
      </c>
      <c r="C16" s="11" t="s">
        <v>35</v>
      </c>
      <c r="D16" s="26" t="s">
        <v>36</v>
      </c>
      <c r="E16" s="26" t="s">
        <v>11</v>
      </c>
      <c r="F16" s="27">
        <v>825574.55</v>
      </c>
      <c r="G16" s="13"/>
    </row>
    <row r="17" spans="2:7" s="16" customFormat="1" ht="31.5">
      <c r="B17" s="11" t="s">
        <v>37</v>
      </c>
      <c r="C17" s="20" t="s">
        <v>38</v>
      </c>
      <c r="D17" s="26" t="s">
        <v>36</v>
      </c>
      <c r="E17" s="11" t="s">
        <v>11</v>
      </c>
      <c r="F17" s="12">
        <v>1807695.55</v>
      </c>
      <c r="G17" s="13"/>
    </row>
    <row r="18" spans="1:7" ht="63">
      <c r="A18" s="28"/>
      <c r="B18" s="10" t="s">
        <v>76</v>
      </c>
      <c r="C18" s="10" t="s">
        <v>133</v>
      </c>
      <c r="D18" s="10" t="s">
        <v>32</v>
      </c>
      <c r="E18" s="29" t="s">
        <v>11</v>
      </c>
      <c r="F18" s="12">
        <v>1701408.73</v>
      </c>
      <c r="G18" s="13"/>
    </row>
    <row r="19" spans="2:7" ht="31.5">
      <c r="B19" s="10" t="s">
        <v>80</v>
      </c>
      <c r="C19" s="10" t="s">
        <v>81</v>
      </c>
      <c r="D19" s="10" t="s">
        <v>60</v>
      </c>
      <c r="E19" s="29" t="s">
        <v>11</v>
      </c>
      <c r="F19" s="12">
        <v>800000</v>
      </c>
      <c r="G19" s="13"/>
    </row>
    <row r="20" spans="2:7" ht="15.75">
      <c r="B20" s="10" t="s">
        <v>84</v>
      </c>
      <c r="C20" s="10" t="s">
        <v>13</v>
      </c>
      <c r="D20" s="10" t="s">
        <v>14</v>
      </c>
      <c r="E20" s="29" t="s">
        <v>11</v>
      </c>
      <c r="F20" s="12">
        <v>806178</v>
      </c>
      <c r="G20" s="13"/>
    </row>
    <row r="21" spans="2:7" ht="31.5">
      <c r="B21" s="10" t="s">
        <v>85</v>
      </c>
      <c r="C21" s="10" t="s">
        <v>86</v>
      </c>
      <c r="D21" s="10" t="s">
        <v>87</v>
      </c>
      <c r="E21" s="11" t="s">
        <v>11</v>
      </c>
      <c r="F21" s="12">
        <v>200000</v>
      </c>
      <c r="G21" s="13"/>
    </row>
    <row r="22" spans="2:7" ht="31.5">
      <c r="B22" s="10" t="s">
        <v>88</v>
      </c>
      <c r="C22" s="10" t="s">
        <v>89</v>
      </c>
      <c r="D22" s="10" t="s">
        <v>17</v>
      </c>
      <c r="E22" s="11" t="s">
        <v>11</v>
      </c>
      <c r="F22" s="12">
        <v>400000</v>
      </c>
      <c r="G22" s="13"/>
    </row>
    <row r="23" spans="2:7" ht="31.5">
      <c r="B23" s="10" t="s">
        <v>97</v>
      </c>
      <c r="C23" s="10" t="s">
        <v>110</v>
      </c>
      <c r="D23" s="10" t="s">
        <v>96</v>
      </c>
      <c r="E23" s="11" t="s">
        <v>11</v>
      </c>
      <c r="F23" s="15">
        <v>33000</v>
      </c>
      <c r="G23" s="13"/>
    </row>
    <row r="24" spans="2:7" ht="31.5">
      <c r="B24" s="10" t="s">
        <v>97</v>
      </c>
      <c r="C24" s="10" t="s">
        <v>109</v>
      </c>
      <c r="D24" s="10" t="s">
        <v>96</v>
      </c>
      <c r="E24" s="11" t="s">
        <v>11</v>
      </c>
      <c r="F24" s="15">
        <v>24000</v>
      </c>
      <c r="G24" s="13"/>
    </row>
    <row r="25" spans="2:7" ht="47.25">
      <c r="B25" s="10" t="s">
        <v>97</v>
      </c>
      <c r="C25" s="10" t="s">
        <v>126</v>
      </c>
      <c r="D25" s="10" t="s">
        <v>96</v>
      </c>
      <c r="E25" s="11" t="s">
        <v>11</v>
      </c>
      <c r="F25" s="15">
        <v>17158</v>
      </c>
      <c r="G25" s="13"/>
    </row>
    <row r="26" spans="2:7" ht="47.25">
      <c r="B26" s="26" t="s">
        <v>68</v>
      </c>
      <c r="C26" s="10" t="s">
        <v>69</v>
      </c>
      <c r="D26" s="26" t="s">
        <v>70</v>
      </c>
      <c r="E26" s="26" t="s">
        <v>71</v>
      </c>
      <c r="F26" s="12">
        <v>563585.77</v>
      </c>
      <c r="G26" s="13"/>
    </row>
    <row r="27" spans="2:7" ht="31.5">
      <c r="B27" s="30" t="s">
        <v>72</v>
      </c>
      <c r="C27" s="30" t="s">
        <v>73</v>
      </c>
      <c r="D27" s="30" t="s">
        <v>74</v>
      </c>
      <c r="E27" s="30" t="s">
        <v>75</v>
      </c>
      <c r="F27" s="31">
        <v>559224.8</v>
      </c>
      <c r="G27" s="13"/>
    </row>
    <row r="28" spans="1:7" s="32" customFormat="1" ht="47.25">
      <c r="A28" s="26"/>
      <c r="B28" s="26" t="s">
        <v>22</v>
      </c>
      <c r="C28" s="26" t="s">
        <v>23</v>
      </c>
      <c r="D28" s="26" t="s">
        <v>24</v>
      </c>
      <c r="E28" s="26" t="s">
        <v>25</v>
      </c>
      <c r="F28" s="21">
        <v>354979.8</v>
      </c>
      <c r="G28" s="13"/>
    </row>
    <row r="29" spans="1:7" s="24" customFormat="1" ht="63">
      <c r="A29" s="33"/>
      <c r="B29" s="11" t="s">
        <v>18</v>
      </c>
      <c r="C29" s="11" t="s">
        <v>19</v>
      </c>
      <c r="D29" s="11" t="s">
        <v>20</v>
      </c>
      <c r="E29" s="19" t="s">
        <v>21</v>
      </c>
      <c r="F29" s="14">
        <v>870000</v>
      </c>
      <c r="G29" s="23"/>
    </row>
    <row r="30" spans="2:7" ht="31.5">
      <c r="B30" s="11" t="s">
        <v>26</v>
      </c>
      <c r="C30" s="11" t="s">
        <v>27</v>
      </c>
      <c r="D30" s="10" t="s">
        <v>28</v>
      </c>
      <c r="E30" s="26" t="s">
        <v>21</v>
      </c>
      <c r="F30" s="27">
        <v>157000</v>
      </c>
      <c r="G30" s="13">
        <v>134847</v>
      </c>
    </row>
    <row r="31" spans="2:7" ht="47.25">
      <c r="B31" s="26" t="s">
        <v>43</v>
      </c>
      <c r="C31" s="10" t="s">
        <v>44</v>
      </c>
      <c r="D31" s="26" t="s">
        <v>32</v>
      </c>
      <c r="E31" s="26" t="s">
        <v>21</v>
      </c>
      <c r="F31" s="12">
        <v>3511376.2</v>
      </c>
      <c r="G31" s="13"/>
    </row>
    <row r="32" spans="2:7" ht="47.25">
      <c r="B32" s="10" t="s">
        <v>97</v>
      </c>
      <c r="C32" s="10" t="s">
        <v>124</v>
      </c>
      <c r="D32" s="10" t="s">
        <v>122</v>
      </c>
      <c r="E32" s="11" t="s">
        <v>118</v>
      </c>
      <c r="F32" s="15">
        <v>276595</v>
      </c>
      <c r="G32" s="13"/>
    </row>
    <row r="33" spans="2:7" ht="15.75">
      <c r="B33" s="34" t="s">
        <v>97</v>
      </c>
      <c r="C33" s="34" t="s">
        <v>125</v>
      </c>
      <c r="D33" s="34" t="s">
        <v>123</v>
      </c>
      <c r="E33" s="5" t="s">
        <v>118</v>
      </c>
      <c r="F33" s="35">
        <v>41650</v>
      </c>
      <c r="G33" s="9"/>
    </row>
    <row r="34" spans="2:7" ht="31.5">
      <c r="B34" s="26" t="s">
        <v>49</v>
      </c>
      <c r="C34" s="11" t="s">
        <v>50</v>
      </c>
      <c r="D34" s="26" t="s">
        <v>51</v>
      </c>
      <c r="E34" s="26" t="s">
        <v>52</v>
      </c>
      <c r="F34" s="12">
        <v>193300</v>
      </c>
      <c r="G34" s="13"/>
    </row>
    <row r="35" spans="2:7" ht="15.75">
      <c r="B35" s="26" t="s">
        <v>56</v>
      </c>
      <c r="C35" s="10" t="s">
        <v>57</v>
      </c>
      <c r="D35" s="26" t="s">
        <v>32</v>
      </c>
      <c r="E35" s="26" t="s">
        <v>52</v>
      </c>
      <c r="F35" s="12">
        <v>1597592</v>
      </c>
      <c r="G35" s="13"/>
    </row>
    <row r="36" spans="2:7" ht="31.5">
      <c r="B36" s="10" t="s">
        <v>97</v>
      </c>
      <c r="C36" s="10" t="s">
        <v>98</v>
      </c>
      <c r="D36" s="10" t="s">
        <v>96</v>
      </c>
      <c r="E36" s="11" t="s">
        <v>52</v>
      </c>
      <c r="F36" s="14">
        <v>137568.37</v>
      </c>
      <c r="G36" s="13"/>
    </row>
    <row r="37" spans="2:7" ht="31.5">
      <c r="B37" s="10" t="s">
        <v>97</v>
      </c>
      <c r="C37" s="10" t="s">
        <v>101</v>
      </c>
      <c r="D37" s="10" t="s">
        <v>96</v>
      </c>
      <c r="E37" s="11" t="s">
        <v>52</v>
      </c>
      <c r="F37" s="14">
        <v>3500</v>
      </c>
      <c r="G37" s="13"/>
    </row>
    <row r="38" spans="2:7" ht="31.5">
      <c r="B38" s="10" t="s">
        <v>97</v>
      </c>
      <c r="C38" s="10" t="s">
        <v>98</v>
      </c>
      <c r="D38" s="10" t="s">
        <v>96</v>
      </c>
      <c r="E38" s="11" t="s">
        <v>52</v>
      </c>
      <c r="F38" s="15">
        <v>147893</v>
      </c>
      <c r="G38" s="13"/>
    </row>
    <row r="39" spans="2:7" ht="47.25">
      <c r="B39" s="26" t="s">
        <v>53</v>
      </c>
      <c r="C39" s="10" t="s">
        <v>54</v>
      </c>
      <c r="D39" s="26" t="s">
        <v>32</v>
      </c>
      <c r="E39" s="26" t="s">
        <v>55</v>
      </c>
      <c r="F39" s="12">
        <v>1280579</v>
      </c>
      <c r="G39" s="13"/>
    </row>
    <row r="40" spans="2:7" ht="31.5">
      <c r="B40" s="10" t="s">
        <v>90</v>
      </c>
      <c r="C40" s="10" t="s">
        <v>91</v>
      </c>
      <c r="D40" s="10" t="s">
        <v>92</v>
      </c>
      <c r="E40" s="11" t="s">
        <v>55</v>
      </c>
      <c r="F40" s="12">
        <v>394616</v>
      </c>
      <c r="G40" s="13">
        <v>328556</v>
      </c>
    </row>
    <row r="41" spans="2:7" ht="31.5">
      <c r="B41" s="10" t="s">
        <v>97</v>
      </c>
      <c r="C41" s="10" t="s">
        <v>117</v>
      </c>
      <c r="D41" s="10" t="s">
        <v>32</v>
      </c>
      <c r="E41" s="11" t="s">
        <v>108</v>
      </c>
      <c r="F41" s="36">
        <v>311305.3</v>
      </c>
      <c r="G41" s="13"/>
    </row>
    <row r="42" spans="2:7" ht="15.75">
      <c r="B42" s="10" t="s">
        <v>97</v>
      </c>
      <c r="C42" s="10" t="s">
        <v>107</v>
      </c>
      <c r="D42" s="10" t="s">
        <v>32</v>
      </c>
      <c r="E42" s="11" t="s">
        <v>108</v>
      </c>
      <c r="F42" s="10">
        <v>0</v>
      </c>
      <c r="G42" s="13">
        <v>0</v>
      </c>
    </row>
    <row r="43" spans="2:7" ht="15.75">
      <c r="B43" s="10" t="s">
        <v>97</v>
      </c>
      <c r="C43" s="10" t="s">
        <v>113</v>
      </c>
      <c r="D43" s="10" t="s">
        <v>96</v>
      </c>
      <c r="E43" s="11" t="s">
        <v>97</v>
      </c>
      <c r="F43" s="15">
        <v>0</v>
      </c>
      <c r="G43" s="13"/>
    </row>
    <row r="44" spans="2:7" ht="15.75">
      <c r="B44" s="10" t="s">
        <v>97</v>
      </c>
      <c r="C44" s="10" t="s">
        <v>114</v>
      </c>
      <c r="D44" s="10" t="s">
        <v>96</v>
      </c>
      <c r="E44" s="11" t="s">
        <v>97</v>
      </c>
      <c r="F44" s="37">
        <v>0</v>
      </c>
      <c r="G44" s="13"/>
    </row>
    <row r="45" spans="2:7" ht="31.5">
      <c r="B45" s="10" t="s">
        <v>97</v>
      </c>
      <c r="C45" s="10" t="s">
        <v>115</v>
      </c>
      <c r="D45" s="10" t="s">
        <v>96</v>
      </c>
      <c r="E45" s="11" t="s">
        <v>97</v>
      </c>
      <c r="F45" s="15">
        <v>77073</v>
      </c>
      <c r="G45" s="13"/>
    </row>
    <row r="46" spans="2:7" ht="15.75">
      <c r="B46" s="10" t="s">
        <v>97</v>
      </c>
      <c r="C46" s="10" t="s">
        <v>116</v>
      </c>
      <c r="D46" s="10" t="s">
        <v>96</v>
      </c>
      <c r="E46" s="11" t="s">
        <v>97</v>
      </c>
      <c r="F46" s="15">
        <v>0</v>
      </c>
      <c r="G46" s="13"/>
    </row>
    <row r="47" spans="2:7" ht="31.5">
      <c r="B47" s="26" t="s">
        <v>45</v>
      </c>
      <c r="C47" s="10" t="s">
        <v>46</v>
      </c>
      <c r="D47" s="26" t="s">
        <v>47</v>
      </c>
      <c r="E47" s="26" t="s">
        <v>48</v>
      </c>
      <c r="F47" s="12">
        <v>1884403</v>
      </c>
      <c r="G47" s="13"/>
    </row>
    <row r="48" spans="2:7" ht="63">
      <c r="B48" s="26" t="s">
        <v>61</v>
      </c>
      <c r="C48" s="10" t="s">
        <v>62</v>
      </c>
      <c r="D48" s="26" t="s">
        <v>63</v>
      </c>
      <c r="E48" s="26" t="s">
        <v>48</v>
      </c>
      <c r="F48" s="12">
        <v>415000</v>
      </c>
      <c r="G48" s="13"/>
    </row>
    <row r="49" spans="2:7" ht="31.5">
      <c r="B49" s="10" t="s">
        <v>77</v>
      </c>
      <c r="C49" s="10" t="s">
        <v>78</v>
      </c>
      <c r="D49" s="10" t="s">
        <v>79</v>
      </c>
      <c r="E49" s="29" t="s">
        <v>48</v>
      </c>
      <c r="F49" s="12">
        <v>300000</v>
      </c>
      <c r="G49" s="13"/>
    </row>
    <row r="50" spans="2:7" ht="47.25">
      <c r="B50" s="26" t="s">
        <v>64</v>
      </c>
      <c r="C50" s="10" t="s">
        <v>65</v>
      </c>
      <c r="D50" s="26" t="s">
        <v>66</v>
      </c>
      <c r="E50" s="26" t="s">
        <v>67</v>
      </c>
      <c r="F50" s="12">
        <v>738777.6</v>
      </c>
      <c r="G50" s="13"/>
    </row>
    <row r="51" spans="2:7" ht="47.25">
      <c r="B51" s="26" t="s">
        <v>39</v>
      </c>
      <c r="C51" s="10" t="s">
        <v>40</v>
      </c>
      <c r="D51" s="26" t="s">
        <v>32</v>
      </c>
      <c r="E51" s="26" t="s">
        <v>41</v>
      </c>
      <c r="F51" s="12" t="s">
        <v>42</v>
      </c>
      <c r="G51" s="13"/>
    </row>
    <row r="52" spans="2:7" ht="31.5">
      <c r="B52" s="26" t="s">
        <v>58</v>
      </c>
      <c r="C52" s="10" t="s">
        <v>59</v>
      </c>
      <c r="D52" s="26" t="s">
        <v>60</v>
      </c>
      <c r="E52" s="26" t="s">
        <v>41</v>
      </c>
      <c r="F52" s="12">
        <v>988510</v>
      </c>
      <c r="G52" s="13"/>
    </row>
    <row r="53" spans="2:7" ht="47.25">
      <c r="B53" s="26" t="s">
        <v>102</v>
      </c>
      <c r="C53" s="10" t="s">
        <v>112</v>
      </c>
      <c r="D53" s="26" t="s">
        <v>103</v>
      </c>
      <c r="E53" s="26" t="s">
        <v>41</v>
      </c>
      <c r="F53" s="12">
        <v>520127</v>
      </c>
      <c r="G53" s="13"/>
    </row>
    <row r="54" spans="2:7" ht="78.75">
      <c r="B54" s="10" t="s">
        <v>104</v>
      </c>
      <c r="C54" s="10" t="s">
        <v>105</v>
      </c>
      <c r="D54" s="10" t="s">
        <v>60</v>
      </c>
      <c r="E54" s="11" t="s">
        <v>106</v>
      </c>
      <c r="F54" s="15">
        <v>193200</v>
      </c>
      <c r="G54" s="13"/>
    </row>
    <row r="55" spans="2:7" s="16" customFormat="1" ht="31.5">
      <c r="B55" s="11" t="s">
        <v>5</v>
      </c>
      <c r="C55" s="11" t="s">
        <v>6</v>
      </c>
      <c r="D55" s="11" t="s">
        <v>7</v>
      </c>
      <c r="E55" s="38"/>
      <c r="F55" s="14">
        <v>9000000</v>
      </c>
      <c r="G55" s="13"/>
    </row>
    <row r="56" spans="2:7" ht="31.5">
      <c r="B56" s="10" t="s">
        <v>104</v>
      </c>
      <c r="C56" s="10" t="s">
        <v>127</v>
      </c>
      <c r="D56" s="10" t="s">
        <v>96</v>
      </c>
      <c r="E56" s="11"/>
      <c r="F56" s="15">
        <v>23405.76</v>
      </c>
      <c r="G56" s="13"/>
    </row>
    <row r="57" spans="2:7" ht="15.75">
      <c r="B57" s="10" t="s">
        <v>97</v>
      </c>
      <c r="C57" s="10" t="s">
        <v>128</v>
      </c>
      <c r="D57" s="10" t="s">
        <v>129</v>
      </c>
      <c r="E57" s="11"/>
      <c r="F57" s="15">
        <v>45545.15</v>
      </c>
      <c r="G57" s="13"/>
    </row>
    <row r="58" spans="6:7" ht="16.5" thickBot="1">
      <c r="F58" s="37">
        <f>SUM(F6:F57)</f>
        <v>40934815.47</v>
      </c>
      <c r="G58" s="39"/>
    </row>
    <row r="59" spans="2:7" s="40" customFormat="1" ht="16.5" thickBot="1">
      <c r="B59" s="104" t="s">
        <v>131</v>
      </c>
      <c r="C59" s="105"/>
      <c r="D59" s="105"/>
      <c r="E59" s="105"/>
      <c r="F59" s="41" t="e">
        <f>SUM(#REF!+#REF!)</f>
        <v>#REF!</v>
      </c>
      <c r="G59" s="42"/>
    </row>
    <row r="60" spans="6:7" ht="15.75">
      <c r="F60" s="43"/>
      <c r="G60" s="39"/>
    </row>
    <row r="61" spans="6:7" ht="15.75">
      <c r="F61" s="44"/>
      <c r="G61" s="39"/>
    </row>
    <row r="62" spans="6:7" ht="15.75">
      <c r="F62" s="37"/>
      <c r="G62" s="39"/>
    </row>
    <row r="63" ht="15.75">
      <c r="G63" s="39"/>
    </row>
    <row r="64" ht="15.75">
      <c r="G64" s="39"/>
    </row>
    <row r="65" ht="15.75">
      <c r="G65" s="39"/>
    </row>
    <row r="66" ht="15.75">
      <c r="G66" s="39"/>
    </row>
    <row r="67" ht="15.75">
      <c r="G67" s="39"/>
    </row>
    <row r="68" ht="15.75">
      <c r="G68" s="39"/>
    </row>
    <row r="69" ht="15.75">
      <c r="G69" s="39"/>
    </row>
    <row r="70" ht="15.75">
      <c r="G70" s="39"/>
    </row>
    <row r="71" ht="15.75">
      <c r="G71" s="39"/>
    </row>
    <row r="72" ht="15.75">
      <c r="G72" s="39"/>
    </row>
    <row r="73" ht="15.75">
      <c r="G73" s="39"/>
    </row>
    <row r="74" ht="15.75">
      <c r="G74" s="39"/>
    </row>
    <row r="75" ht="15.75">
      <c r="G75" s="39"/>
    </row>
    <row r="76" ht="15.75">
      <c r="G76" s="39"/>
    </row>
    <row r="77" ht="15.75">
      <c r="G77" s="45"/>
    </row>
    <row r="78" ht="15.75">
      <c r="G78" s="45"/>
    </row>
    <row r="79" ht="15.75">
      <c r="G79" s="45"/>
    </row>
    <row r="80" ht="15.75">
      <c r="G80" s="45"/>
    </row>
    <row r="81" ht="15.75">
      <c r="G81" s="45"/>
    </row>
    <row r="82" ht="15.75">
      <c r="G82" s="45"/>
    </row>
    <row r="83" ht="15.75">
      <c r="G83" s="45"/>
    </row>
    <row r="84" ht="15.75">
      <c r="G84" s="45"/>
    </row>
    <row r="85" ht="15.75">
      <c r="G85" s="45"/>
    </row>
    <row r="86" ht="15.75">
      <c r="G86" s="45"/>
    </row>
    <row r="87" ht="15.75">
      <c r="G87" s="45"/>
    </row>
    <row r="88" ht="15.75">
      <c r="G88" s="45"/>
    </row>
    <row r="89" ht="15.75">
      <c r="G89" s="45"/>
    </row>
    <row r="90" ht="15.75">
      <c r="G90" s="45"/>
    </row>
    <row r="91" ht="15.75">
      <c r="G91" s="45"/>
    </row>
    <row r="92" ht="15.75">
      <c r="G92" s="45"/>
    </row>
    <row r="93" ht="15.75">
      <c r="G93" s="45"/>
    </row>
    <row r="94" ht="15.75">
      <c r="G94" s="45"/>
    </row>
    <row r="95" ht="15.75">
      <c r="G95" s="45"/>
    </row>
    <row r="96" ht="15.75">
      <c r="G96" s="45"/>
    </row>
    <row r="97" ht="15.75">
      <c r="G97" s="45"/>
    </row>
    <row r="98" ht="15.75">
      <c r="G98" s="45"/>
    </row>
    <row r="99" ht="15.75">
      <c r="G99" s="45"/>
    </row>
    <row r="100" ht="15.75">
      <c r="G100" s="45"/>
    </row>
    <row r="101" ht="15.75">
      <c r="G101" s="45"/>
    </row>
    <row r="102" ht="15.75">
      <c r="G102" s="45"/>
    </row>
    <row r="103" ht="15.75">
      <c r="G103" s="45"/>
    </row>
    <row r="104" ht="15.75">
      <c r="G104" s="45"/>
    </row>
    <row r="105" ht="15.75">
      <c r="G105" s="45"/>
    </row>
    <row r="106" ht="15.75">
      <c r="G106" s="45"/>
    </row>
    <row r="107" ht="15.75">
      <c r="G107" s="45"/>
    </row>
    <row r="108" ht="15.75">
      <c r="G108" s="45"/>
    </row>
    <row r="109" ht="15.75">
      <c r="G109" s="45"/>
    </row>
    <row r="110" ht="15.75">
      <c r="G110" s="45"/>
    </row>
    <row r="111" ht="15.75">
      <c r="G111" s="45"/>
    </row>
    <row r="112" ht="15.75">
      <c r="G112" s="45"/>
    </row>
    <row r="113" ht="15.75">
      <c r="G113" s="45"/>
    </row>
    <row r="114" ht="15.75">
      <c r="G114" s="45"/>
    </row>
    <row r="115" ht="15.75">
      <c r="G115" s="45"/>
    </row>
    <row r="116" ht="15.75">
      <c r="G116" s="45"/>
    </row>
    <row r="117" ht="15.75">
      <c r="G117" s="45"/>
    </row>
    <row r="118" ht="15.75">
      <c r="G118" s="45"/>
    </row>
    <row r="119" ht="15.75">
      <c r="G119" s="45"/>
    </row>
    <row r="120" ht="15.75">
      <c r="G120" s="45"/>
    </row>
    <row r="121" ht="15.75">
      <c r="G121" s="45"/>
    </row>
    <row r="122" ht="15.75">
      <c r="G122" s="45"/>
    </row>
    <row r="123" ht="15.75">
      <c r="G123" s="45"/>
    </row>
    <row r="124" ht="15.75">
      <c r="G124" s="45"/>
    </row>
    <row r="125" ht="15.75">
      <c r="G125" s="45"/>
    </row>
    <row r="126" ht="15.75">
      <c r="G126" s="45"/>
    </row>
    <row r="127" ht="15.75">
      <c r="G127" s="45"/>
    </row>
    <row r="128" ht="15.75">
      <c r="G128" s="45"/>
    </row>
    <row r="129" ht="15.75">
      <c r="G129" s="45"/>
    </row>
    <row r="130" ht="15.75">
      <c r="G130" s="45"/>
    </row>
    <row r="131" ht="15.75">
      <c r="G131" s="45"/>
    </row>
    <row r="132" ht="15.75">
      <c r="G132" s="45"/>
    </row>
    <row r="133" ht="15.75">
      <c r="G133" s="45"/>
    </row>
    <row r="134" ht="15.75">
      <c r="G134" s="45"/>
    </row>
    <row r="135" ht="15.75">
      <c r="G135" s="45"/>
    </row>
    <row r="136" ht="15.75">
      <c r="G136" s="45"/>
    </row>
    <row r="137" ht="15.75">
      <c r="G137" s="45"/>
    </row>
    <row r="138" ht="15.75">
      <c r="G138" s="45"/>
    </row>
    <row r="139" ht="15.75">
      <c r="G139" s="45"/>
    </row>
    <row r="140" ht="15.75">
      <c r="G140" s="45"/>
    </row>
    <row r="141" ht="15.75">
      <c r="G141" s="45"/>
    </row>
    <row r="142" ht="15.75">
      <c r="G142" s="45"/>
    </row>
    <row r="143" ht="15.75">
      <c r="G143" s="45"/>
    </row>
    <row r="144" ht="15.75">
      <c r="G144" s="45"/>
    </row>
    <row r="145" ht="15.75">
      <c r="G145" s="45"/>
    </row>
    <row r="146" ht="15.75">
      <c r="G146" s="45"/>
    </row>
    <row r="147" ht="15.75">
      <c r="G147" s="45"/>
    </row>
    <row r="148" ht="15.75">
      <c r="G148" s="45"/>
    </row>
    <row r="149" ht="15.75">
      <c r="G149" s="45"/>
    </row>
    <row r="150" ht="15.75">
      <c r="G150" s="45"/>
    </row>
    <row r="151" ht="15.75">
      <c r="G151" s="45"/>
    </row>
    <row r="152" ht="15.75">
      <c r="G152" s="45"/>
    </row>
    <row r="153" ht="15.75">
      <c r="G153" s="45"/>
    </row>
    <row r="154" ht="15.75">
      <c r="G154" s="45"/>
    </row>
    <row r="155" ht="15.75">
      <c r="G155" s="45"/>
    </row>
    <row r="156" ht="15.75">
      <c r="G156" s="45"/>
    </row>
    <row r="157" ht="15.75">
      <c r="G157" s="45"/>
    </row>
    <row r="158" ht="15.75">
      <c r="G158" s="45"/>
    </row>
    <row r="159" ht="15.75">
      <c r="G159" s="45"/>
    </row>
    <row r="160" ht="15.75">
      <c r="G160" s="45"/>
    </row>
    <row r="161" ht="15.75">
      <c r="G161" s="45"/>
    </row>
    <row r="162" ht="15.75">
      <c r="G162" s="45"/>
    </row>
    <row r="163" ht="15.75">
      <c r="G163" s="45"/>
    </row>
    <row r="164" ht="15.75">
      <c r="G164" s="45"/>
    </row>
    <row r="165" ht="15.75">
      <c r="G165" s="45"/>
    </row>
    <row r="166" ht="15.75">
      <c r="G166" s="45"/>
    </row>
    <row r="167" ht="15.75">
      <c r="G167" s="45"/>
    </row>
    <row r="168" ht="15.75">
      <c r="G168" s="45"/>
    </row>
    <row r="169" ht="15.75">
      <c r="G169" s="45"/>
    </row>
    <row r="170" ht="15.75">
      <c r="G170" s="45"/>
    </row>
    <row r="171" ht="15.75">
      <c r="G171" s="45"/>
    </row>
    <row r="172" ht="15.75">
      <c r="G172" s="45"/>
    </row>
    <row r="173" ht="15.75">
      <c r="G173" s="45"/>
    </row>
    <row r="174" ht="15.75">
      <c r="G174" s="45"/>
    </row>
    <row r="175" ht="15.75">
      <c r="G175" s="45"/>
    </row>
    <row r="176" ht="15.75">
      <c r="G176" s="45"/>
    </row>
    <row r="177" ht="15.75">
      <c r="G177" s="45"/>
    </row>
    <row r="178" ht="15.75">
      <c r="G178" s="45"/>
    </row>
    <row r="179" ht="15.75">
      <c r="G179" s="45"/>
    </row>
    <row r="180" ht="15.75">
      <c r="G180" s="45"/>
    </row>
    <row r="181" ht="15.75">
      <c r="G181" s="45"/>
    </row>
    <row r="182" ht="15.75">
      <c r="G182" s="45"/>
    </row>
    <row r="183" ht="15.75">
      <c r="G183" s="45"/>
    </row>
    <row r="184" ht="15.75">
      <c r="G184" s="45"/>
    </row>
    <row r="185" ht="15.75">
      <c r="G185" s="45"/>
    </row>
    <row r="186" ht="15.75">
      <c r="G186" s="45"/>
    </row>
    <row r="187" ht="15.75">
      <c r="G187" s="45"/>
    </row>
    <row r="188" ht="15.75">
      <c r="G188" s="45"/>
    </row>
    <row r="189" ht="15.75">
      <c r="G189" s="45"/>
    </row>
    <row r="190" ht="15.75">
      <c r="G190" s="45"/>
    </row>
    <row r="191" ht="15.75">
      <c r="G191" s="45"/>
    </row>
    <row r="192" ht="15.75">
      <c r="G192" s="45"/>
    </row>
    <row r="193" ht="15.75">
      <c r="G193" s="45"/>
    </row>
    <row r="194" ht="15.75">
      <c r="G194" s="45"/>
    </row>
    <row r="195" ht="15.75">
      <c r="G195" s="45"/>
    </row>
    <row r="196" ht="15.75">
      <c r="G196" s="45"/>
    </row>
    <row r="197" ht="15.75">
      <c r="G197" s="45"/>
    </row>
    <row r="198" ht="15.75">
      <c r="G198" s="45"/>
    </row>
    <row r="199" ht="15.75">
      <c r="G199" s="45"/>
    </row>
    <row r="200" ht="15.75">
      <c r="G200" s="45"/>
    </row>
    <row r="201" ht="15.75">
      <c r="G201" s="45"/>
    </row>
    <row r="202" ht="15.75">
      <c r="G202" s="45"/>
    </row>
    <row r="203" ht="15.75">
      <c r="G203" s="45"/>
    </row>
    <row r="204" ht="15.75">
      <c r="G204" s="45"/>
    </row>
    <row r="205" ht="15.75">
      <c r="G205" s="45"/>
    </row>
    <row r="206" ht="15.75">
      <c r="G206" s="45"/>
    </row>
    <row r="207" ht="15.75">
      <c r="G207" s="45"/>
    </row>
    <row r="208" ht="15.75">
      <c r="G208" s="45"/>
    </row>
    <row r="209" ht="15.75">
      <c r="G209" s="45"/>
    </row>
    <row r="210" ht="15.75">
      <c r="G210" s="45"/>
    </row>
    <row r="211" ht="15.75">
      <c r="G211" s="45"/>
    </row>
    <row r="212" ht="15.75">
      <c r="G212" s="45"/>
    </row>
    <row r="213" ht="15.75">
      <c r="G213" s="45"/>
    </row>
    <row r="214" ht="15.75">
      <c r="G214" s="45"/>
    </row>
    <row r="215" ht="15.75">
      <c r="G215" s="45"/>
    </row>
    <row r="216" ht="15.75">
      <c r="G216" s="45"/>
    </row>
    <row r="217" ht="15.75">
      <c r="G217" s="45"/>
    </row>
    <row r="218" ht="15.75">
      <c r="G218" s="45"/>
    </row>
    <row r="219" ht="15.75">
      <c r="G219" s="45"/>
    </row>
    <row r="220" ht="15.75">
      <c r="G220" s="45"/>
    </row>
    <row r="221" ht="15.75">
      <c r="G221" s="45"/>
    </row>
    <row r="222" ht="15.75">
      <c r="G222" s="45"/>
    </row>
    <row r="223" ht="15.75">
      <c r="G223" s="45"/>
    </row>
    <row r="224" ht="15.75">
      <c r="G224" s="45"/>
    </row>
    <row r="225" ht="15.75">
      <c r="G225" s="45"/>
    </row>
    <row r="226" ht="15.75">
      <c r="G226" s="45"/>
    </row>
    <row r="227" ht="15.75">
      <c r="G227" s="45"/>
    </row>
    <row r="228" ht="15.75">
      <c r="G228" s="45"/>
    </row>
    <row r="229" ht="15.75">
      <c r="G229" s="45"/>
    </row>
    <row r="230" ht="15.75">
      <c r="G230" s="45"/>
    </row>
    <row r="231" ht="15.75">
      <c r="G231" s="45"/>
    </row>
    <row r="232" ht="15.75">
      <c r="G232" s="45"/>
    </row>
    <row r="233" ht="15.75">
      <c r="G233" s="45"/>
    </row>
    <row r="234" ht="15.75">
      <c r="G234" s="45"/>
    </row>
    <row r="235" ht="15.75">
      <c r="G235" s="45"/>
    </row>
    <row r="236" ht="15.75">
      <c r="G236" s="45"/>
    </row>
    <row r="237" ht="15.75">
      <c r="G237" s="45"/>
    </row>
    <row r="238" ht="15.75">
      <c r="G238" s="45"/>
    </row>
    <row r="239" ht="15.75">
      <c r="G239" s="45"/>
    </row>
    <row r="240" ht="15.75">
      <c r="G240" s="45"/>
    </row>
    <row r="241" ht="15.75">
      <c r="G241" s="45"/>
    </row>
    <row r="242" ht="15.75">
      <c r="G242" s="45"/>
    </row>
    <row r="243" ht="15.75">
      <c r="G243" s="45"/>
    </row>
    <row r="244" ht="15.75">
      <c r="G244" s="45"/>
    </row>
    <row r="245" ht="15.75">
      <c r="G245" s="45"/>
    </row>
    <row r="246" ht="15.75">
      <c r="G246" s="45"/>
    </row>
    <row r="247" ht="15.75">
      <c r="G247" s="45"/>
    </row>
    <row r="248" ht="15.75">
      <c r="G248" s="45"/>
    </row>
    <row r="249" ht="15.75">
      <c r="G249" s="45"/>
    </row>
    <row r="250" ht="15.75">
      <c r="G250" s="45"/>
    </row>
    <row r="251" ht="15.75">
      <c r="G251" s="45"/>
    </row>
    <row r="252" ht="15.75">
      <c r="G252" s="45"/>
    </row>
    <row r="253" ht="15.75">
      <c r="G253" s="45"/>
    </row>
    <row r="254" ht="15.75">
      <c r="G254" s="45"/>
    </row>
    <row r="255" ht="15.75">
      <c r="G255" s="45"/>
    </row>
    <row r="256" ht="15.75">
      <c r="G256" s="45"/>
    </row>
    <row r="257" ht="15.75">
      <c r="G257" s="45"/>
    </row>
    <row r="258" ht="15.75">
      <c r="G258" s="45"/>
    </row>
    <row r="259" ht="15.75">
      <c r="G259" s="45"/>
    </row>
    <row r="260" ht="15.75">
      <c r="G260" s="45"/>
    </row>
    <row r="261" ht="15.75">
      <c r="G261" s="45"/>
    </row>
    <row r="262" ht="15.75">
      <c r="G262" s="45"/>
    </row>
    <row r="263" ht="15.75">
      <c r="G263" s="45"/>
    </row>
    <row r="264" ht="15.75">
      <c r="G264" s="45"/>
    </row>
    <row r="265" ht="15.75">
      <c r="G265" s="45"/>
    </row>
    <row r="266" ht="15.75">
      <c r="G266" s="45"/>
    </row>
    <row r="267" ht="15.75">
      <c r="G267" s="45"/>
    </row>
    <row r="268" ht="15.75">
      <c r="G268" s="45"/>
    </row>
    <row r="269" ht="15.75">
      <c r="G269" s="45"/>
    </row>
    <row r="270" ht="15.75">
      <c r="G270" s="45"/>
    </row>
    <row r="271" ht="15.75">
      <c r="G271" s="45"/>
    </row>
    <row r="272" ht="15.75">
      <c r="G272" s="45"/>
    </row>
    <row r="273" ht="15.75">
      <c r="G273" s="45"/>
    </row>
    <row r="274" ht="15.75">
      <c r="G274" s="45"/>
    </row>
    <row r="275" ht="15.75">
      <c r="G275" s="45"/>
    </row>
    <row r="276" ht="15.75">
      <c r="G276" s="45"/>
    </row>
    <row r="277" ht="15.75">
      <c r="G277" s="45"/>
    </row>
    <row r="278" ht="15.75">
      <c r="G278" s="45"/>
    </row>
    <row r="279" ht="15.75">
      <c r="G279" s="45"/>
    </row>
    <row r="280" ht="15.75">
      <c r="G280" s="45"/>
    </row>
    <row r="281" ht="15.75">
      <c r="G281" s="45"/>
    </row>
    <row r="282" ht="15.75">
      <c r="G282" s="45"/>
    </row>
    <row r="283" ht="15.75">
      <c r="G283" s="45"/>
    </row>
    <row r="284" ht="15.75">
      <c r="G284" s="45"/>
    </row>
    <row r="285" ht="15.75">
      <c r="G285" s="45"/>
    </row>
    <row r="286" ht="15.75">
      <c r="G286" s="45"/>
    </row>
    <row r="287" ht="15.75">
      <c r="G287" s="45"/>
    </row>
    <row r="288" ht="15.75">
      <c r="G288" s="45"/>
    </row>
    <row r="289" ht="15.75">
      <c r="G289" s="45"/>
    </row>
    <row r="290" ht="15.75">
      <c r="G290" s="45"/>
    </row>
    <row r="291" ht="15.75">
      <c r="G291" s="45"/>
    </row>
    <row r="292" ht="15.75">
      <c r="G292" s="45"/>
    </row>
    <row r="293" ht="15.75">
      <c r="G293" s="45"/>
    </row>
    <row r="294" ht="15.75">
      <c r="G294" s="45"/>
    </row>
    <row r="295" ht="15.75">
      <c r="G295" s="45"/>
    </row>
    <row r="296" ht="15.75">
      <c r="G296" s="45"/>
    </row>
    <row r="297" ht="15.75">
      <c r="G297" s="45"/>
    </row>
    <row r="298" ht="15.75">
      <c r="G298" s="45"/>
    </row>
    <row r="299" ht="15.75">
      <c r="G299" s="45"/>
    </row>
    <row r="300" ht="15.75">
      <c r="G300" s="45"/>
    </row>
    <row r="301" ht="15.75">
      <c r="G301" s="45"/>
    </row>
    <row r="302" ht="15.75">
      <c r="G302" s="45"/>
    </row>
    <row r="303" ht="15.75">
      <c r="G303" s="45"/>
    </row>
    <row r="304" ht="15.75">
      <c r="G304" s="45"/>
    </row>
    <row r="305" ht="15.75">
      <c r="G305" s="45"/>
    </row>
    <row r="306" ht="15.75">
      <c r="G306" s="45"/>
    </row>
    <row r="307" ht="15.75">
      <c r="G307" s="45"/>
    </row>
    <row r="308" ht="15.75">
      <c r="G308" s="45"/>
    </row>
    <row r="309" ht="15.75">
      <c r="G309" s="45"/>
    </row>
    <row r="310" ht="15.75">
      <c r="G310" s="45"/>
    </row>
    <row r="311" ht="15.75">
      <c r="G311" s="45"/>
    </row>
    <row r="312" ht="15.75">
      <c r="G312" s="45"/>
    </row>
    <row r="313" ht="15.75">
      <c r="G313" s="45"/>
    </row>
    <row r="314" ht="15.75">
      <c r="G314" s="45"/>
    </row>
    <row r="315" ht="15.75">
      <c r="G315" s="45"/>
    </row>
    <row r="316" ht="15.75">
      <c r="G316" s="45"/>
    </row>
    <row r="317" ht="15.75">
      <c r="G317" s="45"/>
    </row>
    <row r="318" ht="15.75">
      <c r="G318" s="45"/>
    </row>
    <row r="319" ht="15.75">
      <c r="G319" s="45"/>
    </row>
    <row r="320" ht="15.75">
      <c r="G320" s="45"/>
    </row>
    <row r="321" ht="15.75">
      <c r="G321" s="45"/>
    </row>
    <row r="322" ht="15.75">
      <c r="G322" s="45"/>
    </row>
    <row r="323" ht="15.75">
      <c r="G323" s="45"/>
    </row>
    <row r="324" ht="15.75">
      <c r="G324" s="45"/>
    </row>
    <row r="325" ht="15.75">
      <c r="G325" s="45"/>
    </row>
    <row r="326" ht="15.75">
      <c r="G326" s="45"/>
    </row>
    <row r="327" ht="15.75">
      <c r="G327" s="45"/>
    </row>
    <row r="328" ht="15.75">
      <c r="G328" s="45"/>
    </row>
    <row r="329" ht="15.75">
      <c r="G329" s="45"/>
    </row>
    <row r="330" ht="15.75">
      <c r="G330" s="45"/>
    </row>
    <row r="331" ht="15.75">
      <c r="G331" s="45"/>
    </row>
    <row r="332" ht="15.75">
      <c r="G332" s="45"/>
    </row>
    <row r="333" ht="15.75">
      <c r="G333" s="45"/>
    </row>
    <row r="334" ht="15.75">
      <c r="G334" s="45"/>
    </row>
    <row r="335" ht="15.75">
      <c r="G335" s="45"/>
    </row>
    <row r="336" ht="15.75">
      <c r="G336" s="45"/>
    </row>
    <row r="337" ht="15.75">
      <c r="G337" s="45"/>
    </row>
    <row r="338" ht="15.75">
      <c r="G338" s="45"/>
    </row>
    <row r="339" ht="15.75">
      <c r="G339" s="45"/>
    </row>
    <row r="340" ht="15.75">
      <c r="G340" s="45"/>
    </row>
    <row r="341" ht="15.75">
      <c r="G341" s="45"/>
    </row>
    <row r="342" ht="15.75">
      <c r="G342" s="45"/>
    </row>
    <row r="343" ht="15.75">
      <c r="G343" s="45"/>
    </row>
    <row r="344" ht="15.75">
      <c r="G344" s="45"/>
    </row>
    <row r="345" ht="15.75">
      <c r="G345" s="45"/>
    </row>
    <row r="346" ht="15.75">
      <c r="G346" s="45"/>
    </row>
    <row r="347" ht="15.75">
      <c r="G347" s="45"/>
    </row>
    <row r="348" ht="15.75">
      <c r="G348" s="45"/>
    </row>
    <row r="349" ht="15.75">
      <c r="G349" s="45"/>
    </row>
    <row r="350" ht="15.75">
      <c r="G350" s="45"/>
    </row>
    <row r="351" ht="15.75">
      <c r="G351" s="45"/>
    </row>
    <row r="352" ht="15.75">
      <c r="G352" s="45"/>
    </row>
    <row r="353" ht="15.75">
      <c r="G353" s="45"/>
    </row>
    <row r="354" ht="15.75">
      <c r="G354" s="45"/>
    </row>
    <row r="355" ht="15.75">
      <c r="G355" s="45"/>
    </row>
    <row r="356" ht="15.75">
      <c r="G356" s="45"/>
    </row>
    <row r="357" ht="15.75">
      <c r="G357" s="45"/>
    </row>
    <row r="358" ht="15.75">
      <c r="G358" s="45"/>
    </row>
    <row r="359" ht="15.75">
      <c r="G359" s="45"/>
    </row>
    <row r="360" ht="15.75">
      <c r="G360" s="45"/>
    </row>
    <row r="361" ht="15.75">
      <c r="G361" s="45"/>
    </row>
    <row r="362" ht="15.75">
      <c r="G362" s="45"/>
    </row>
    <row r="363" ht="15.75">
      <c r="G363" s="45"/>
    </row>
    <row r="364" ht="15.75">
      <c r="G364" s="45"/>
    </row>
    <row r="365" ht="15.75">
      <c r="G365" s="45"/>
    </row>
    <row r="366" ht="15.75">
      <c r="G366" s="45"/>
    </row>
    <row r="367" ht="15.75">
      <c r="G367" s="45"/>
    </row>
    <row r="368" ht="15.75">
      <c r="G368" s="45"/>
    </row>
    <row r="369" ht="15.75">
      <c r="G369" s="45"/>
    </row>
    <row r="370" ht="15.75">
      <c r="G370" s="45"/>
    </row>
    <row r="371" ht="15.75">
      <c r="G371" s="45"/>
    </row>
    <row r="372" ht="15.75">
      <c r="G372" s="45"/>
    </row>
    <row r="373" ht="15.75">
      <c r="G373" s="45"/>
    </row>
    <row r="374" ht="15.75">
      <c r="G374" s="45"/>
    </row>
    <row r="375" ht="15.75">
      <c r="G375" s="45"/>
    </row>
    <row r="376" ht="15.75">
      <c r="G376" s="45"/>
    </row>
    <row r="377" ht="15.75">
      <c r="G377" s="45"/>
    </row>
    <row r="378" ht="15.75">
      <c r="G378" s="45"/>
    </row>
    <row r="379" ht="15.75">
      <c r="G379" s="45"/>
    </row>
    <row r="380" ht="15.75">
      <c r="G380" s="45"/>
    </row>
    <row r="381" ht="15.75">
      <c r="G381" s="45"/>
    </row>
    <row r="382" ht="15.75">
      <c r="G382" s="45"/>
    </row>
    <row r="383" ht="15.75">
      <c r="G383" s="45"/>
    </row>
    <row r="384" ht="15.75">
      <c r="G384" s="45"/>
    </row>
    <row r="385" ht="15.75">
      <c r="G385" s="45"/>
    </row>
    <row r="386" ht="15.75">
      <c r="G386" s="45"/>
    </row>
    <row r="387" ht="15.75">
      <c r="G387" s="45"/>
    </row>
    <row r="388" ht="15.75">
      <c r="G388" s="45"/>
    </row>
    <row r="389" ht="15.75">
      <c r="G389" s="45"/>
    </row>
    <row r="390" ht="15.75">
      <c r="G390" s="45"/>
    </row>
    <row r="391" ht="15.75">
      <c r="G391" s="45"/>
    </row>
    <row r="392" ht="15.75">
      <c r="G392" s="45"/>
    </row>
    <row r="393" ht="15.75">
      <c r="G393" s="45"/>
    </row>
    <row r="394" ht="15.75">
      <c r="G394" s="45"/>
    </row>
    <row r="395" ht="15.75">
      <c r="G395" s="45"/>
    </row>
    <row r="396" ht="15.75">
      <c r="G396" s="45"/>
    </row>
    <row r="397" ht="15.75">
      <c r="G397" s="45"/>
    </row>
    <row r="398" ht="15.75">
      <c r="G398" s="45"/>
    </row>
    <row r="399" ht="15.75">
      <c r="G399" s="45"/>
    </row>
    <row r="400" ht="15.75">
      <c r="G400" s="45"/>
    </row>
    <row r="401" ht="15.75">
      <c r="G401" s="45"/>
    </row>
    <row r="402" ht="15.75">
      <c r="G402" s="45"/>
    </row>
    <row r="403" ht="15.75">
      <c r="G403" s="45"/>
    </row>
    <row r="404" ht="15.75">
      <c r="G404" s="45"/>
    </row>
    <row r="405" ht="15.75">
      <c r="G405" s="45"/>
    </row>
    <row r="406" ht="15.75">
      <c r="G406" s="45"/>
    </row>
    <row r="407" ht="15.75">
      <c r="G407" s="45"/>
    </row>
    <row r="408" ht="15.75">
      <c r="G408" s="45"/>
    </row>
    <row r="409" ht="15.75">
      <c r="G409" s="45"/>
    </row>
    <row r="410" ht="15.75">
      <c r="G410" s="45"/>
    </row>
    <row r="411" ht="15.75">
      <c r="G411" s="45"/>
    </row>
    <row r="412" ht="15.75">
      <c r="G412" s="45"/>
    </row>
    <row r="413" ht="15.75">
      <c r="G413" s="45"/>
    </row>
    <row r="414" ht="15.75">
      <c r="G414" s="45"/>
    </row>
    <row r="415" ht="15.75">
      <c r="G415" s="45"/>
    </row>
    <row r="416" ht="15.75">
      <c r="G416" s="45"/>
    </row>
    <row r="417" ht="15.75">
      <c r="G417" s="45"/>
    </row>
    <row r="418" ht="15.75">
      <c r="G418" s="45"/>
    </row>
    <row r="419" ht="15.75">
      <c r="G419" s="45"/>
    </row>
    <row r="420" ht="15.75">
      <c r="G420" s="45"/>
    </row>
    <row r="421" ht="15.75">
      <c r="G421" s="45"/>
    </row>
    <row r="422" ht="15.75">
      <c r="G422" s="45"/>
    </row>
    <row r="423" ht="15.75">
      <c r="G423" s="45"/>
    </row>
    <row r="424" ht="15.75">
      <c r="G424" s="45"/>
    </row>
    <row r="425" ht="15.75">
      <c r="G425" s="45"/>
    </row>
    <row r="426" ht="15.75">
      <c r="G426" s="45"/>
    </row>
    <row r="427" ht="15.75">
      <c r="G427" s="45"/>
    </row>
    <row r="428" ht="15.75">
      <c r="G428" s="45"/>
    </row>
    <row r="429" ht="15.75">
      <c r="G429" s="45"/>
    </row>
    <row r="430" ht="15.75">
      <c r="G430" s="45"/>
    </row>
    <row r="431" ht="15.75">
      <c r="G431" s="45"/>
    </row>
    <row r="432" ht="15.75">
      <c r="G432" s="45"/>
    </row>
    <row r="433" ht="15.75">
      <c r="G433" s="45"/>
    </row>
    <row r="434" ht="15.75">
      <c r="G434" s="45"/>
    </row>
    <row r="435" ht="15.75">
      <c r="G435" s="45"/>
    </row>
    <row r="436" ht="15.75">
      <c r="G436" s="45"/>
    </row>
    <row r="437" ht="15.75">
      <c r="G437" s="45"/>
    </row>
    <row r="438" ht="15.75">
      <c r="G438" s="45"/>
    </row>
    <row r="439" ht="15.75">
      <c r="G439" s="45"/>
    </row>
    <row r="440" ht="15.75">
      <c r="G440" s="45"/>
    </row>
    <row r="441" ht="15.75">
      <c r="G441" s="45"/>
    </row>
    <row r="442" ht="15.75">
      <c r="G442" s="45"/>
    </row>
    <row r="443" ht="15.75">
      <c r="G443" s="45"/>
    </row>
    <row r="444" ht="15.75">
      <c r="G444" s="45"/>
    </row>
    <row r="445" ht="15.75">
      <c r="G445" s="45"/>
    </row>
    <row r="446" ht="15.75">
      <c r="G446" s="45"/>
    </row>
    <row r="447" ht="15.75">
      <c r="G447" s="45"/>
    </row>
    <row r="448" ht="15.75">
      <c r="G448" s="45"/>
    </row>
    <row r="449" ht="15.75">
      <c r="G449" s="45"/>
    </row>
    <row r="450" ht="15.75">
      <c r="G450" s="45"/>
    </row>
    <row r="451" ht="15.75">
      <c r="G451" s="45"/>
    </row>
    <row r="452" ht="15.75">
      <c r="G452" s="45"/>
    </row>
    <row r="453" ht="15.75">
      <c r="G453" s="45"/>
    </row>
    <row r="454" ht="15.75">
      <c r="G454" s="45"/>
    </row>
    <row r="455" ht="15.75">
      <c r="G455" s="45"/>
    </row>
    <row r="456" ht="15.75">
      <c r="G456" s="45"/>
    </row>
    <row r="457" ht="15.75">
      <c r="G457" s="45"/>
    </row>
    <row r="458" ht="15.75">
      <c r="G458" s="45"/>
    </row>
    <row r="459" ht="15.75">
      <c r="G459" s="45"/>
    </row>
    <row r="460" ht="15.75">
      <c r="G460" s="45"/>
    </row>
    <row r="461" ht="15.75">
      <c r="G461" s="45"/>
    </row>
    <row r="462" ht="15.75">
      <c r="G462" s="45"/>
    </row>
    <row r="463" ht="15.75">
      <c r="G463" s="45"/>
    </row>
    <row r="464" ht="15.75">
      <c r="G464" s="45"/>
    </row>
    <row r="465" ht="15.75">
      <c r="G465" s="45"/>
    </row>
    <row r="466" ht="15.75">
      <c r="G466" s="45"/>
    </row>
    <row r="467" ht="15.75">
      <c r="G467" s="45"/>
    </row>
    <row r="468" ht="15.75">
      <c r="G468" s="45"/>
    </row>
    <row r="469" ht="15.75">
      <c r="G469" s="45"/>
    </row>
    <row r="470" ht="15.75">
      <c r="G470" s="45"/>
    </row>
    <row r="471" ht="15.75">
      <c r="G471" s="45"/>
    </row>
    <row r="472" ht="15.75">
      <c r="G472" s="45"/>
    </row>
    <row r="473" ht="15.75">
      <c r="G473" s="45"/>
    </row>
    <row r="474" ht="15.75">
      <c r="G474" s="45"/>
    </row>
    <row r="475" ht="15.75">
      <c r="G475" s="45"/>
    </row>
    <row r="476" ht="15.75">
      <c r="G476" s="45"/>
    </row>
    <row r="477" ht="15.75">
      <c r="G477" s="45"/>
    </row>
    <row r="478" ht="15.75">
      <c r="G478" s="45"/>
    </row>
    <row r="479" ht="15.75">
      <c r="G479" s="45"/>
    </row>
    <row r="480" ht="15.75">
      <c r="G480" s="45"/>
    </row>
    <row r="481" ht="15.75">
      <c r="G481" s="45"/>
    </row>
    <row r="482" ht="15.75">
      <c r="G482" s="45"/>
    </row>
    <row r="483" ht="15.75">
      <c r="G483" s="45"/>
    </row>
    <row r="484" ht="15.75">
      <c r="G484" s="45"/>
    </row>
    <row r="485" ht="15.75">
      <c r="G485" s="45"/>
    </row>
    <row r="486" ht="15.75">
      <c r="G486" s="45"/>
    </row>
    <row r="487" ht="15.75">
      <c r="G487" s="45"/>
    </row>
    <row r="488" ht="15.75">
      <c r="G488" s="45"/>
    </row>
    <row r="489" ht="15.75">
      <c r="G489" s="45"/>
    </row>
    <row r="490" ht="15.75">
      <c r="G490" s="45"/>
    </row>
    <row r="491" ht="15.75">
      <c r="G491" s="45"/>
    </row>
    <row r="492" ht="15.75">
      <c r="G492" s="45"/>
    </row>
    <row r="493" ht="15.75">
      <c r="G493" s="45"/>
    </row>
    <row r="494" ht="15.75">
      <c r="G494" s="45"/>
    </row>
    <row r="495" ht="15.75">
      <c r="G495" s="45"/>
    </row>
    <row r="496" ht="15.75">
      <c r="G496" s="45"/>
    </row>
    <row r="497" ht="15.75">
      <c r="G497" s="45"/>
    </row>
    <row r="498" ht="15.75">
      <c r="G498" s="45"/>
    </row>
    <row r="499" ht="15.75">
      <c r="G499" s="45"/>
    </row>
    <row r="500" ht="15.75">
      <c r="G500" s="45"/>
    </row>
    <row r="501" ht="15.75">
      <c r="G501" s="45"/>
    </row>
    <row r="502" ht="15.75">
      <c r="G502" s="45"/>
    </row>
    <row r="503" ht="15.75">
      <c r="G503" s="45"/>
    </row>
    <row r="504" ht="15.75">
      <c r="G504" s="45"/>
    </row>
    <row r="505" ht="15.75">
      <c r="G505" s="45"/>
    </row>
    <row r="506" ht="15.75">
      <c r="G506" s="45"/>
    </row>
    <row r="507" ht="15.75">
      <c r="G507" s="45"/>
    </row>
    <row r="508" ht="15.75">
      <c r="G508" s="45"/>
    </row>
    <row r="509" ht="15.75">
      <c r="G509" s="45"/>
    </row>
    <row r="510" ht="15.75">
      <c r="G510" s="45"/>
    </row>
    <row r="511" ht="15.75">
      <c r="G511" s="45"/>
    </row>
    <row r="512" ht="15.75">
      <c r="G512" s="45"/>
    </row>
    <row r="513" ht="15.75">
      <c r="G513" s="45"/>
    </row>
    <row r="514" ht="15.75">
      <c r="G514" s="45"/>
    </row>
    <row r="515" ht="15.75">
      <c r="G515" s="45"/>
    </row>
    <row r="516" ht="15.75">
      <c r="G516" s="45"/>
    </row>
    <row r="517" ht="15.75">
      <c r="G517" s="45"/>
    </row>
    <row r="518" ht="15.75">
      <c r="G518" s="45"/>
    </row>
    <row r="519" ht="15.75">
      <c r="G519" s="45"/>
    </row>
    <row r="520" ht="15.75">
      <c r="G520" s="45"/>
    </row>
    <row r="521" ht="15.75">
      <c r="G521" s="45"/>
    </row>
    <row r="522" ht="15.75">
      <c r="G522" s="45"/>
    </row>
  </sheetData>
  <mergeCells count="8">
    <mergeCell ref="B59:E59"/>
    <mergeCell ref="B1:G1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u1</cp:lastModifiedBy>
  <cp:lastPrinted>2010-02-11T11:19:58Z</cp:lastPrinted>
  <dcterms:created xsi:type="dcterms:W3CDTF">2007-08-24T14:59:42Z</dcterms:created>
  <dcterms:modified xsi:type="dcterms:W3CDTF">2010-04-13T13:51:04Z</dcterms:modified>
  <cp:category/>
  <cp:version/>
  <cp:contentType/>
  <cp:contentStatus/>
</cp:coreProperties>
</file>