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1063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'List1'!$A$2:$G$30</definedName>
  </definedNames>
  <calcPr fullCalcOnLoad="1"/>
</workbook>
</file>

<file path=xl/sharedStrings.xml><?xml version="1.0" encoding="utf-8"?>
<sst xmlns="http://schemas.openxmlformats.org/spreadsheetml/2006/main" count="114" uniqueCount="78">
  <si>
    <t>2011-2013</t>
  </si>
  <si>
    <t>2010-2012</t>
  </si>
  <si>
    <t>Aquatest</t>
  </si>
  <si>
    <t>2012-2014</t>
  </si>
  <si>
    <t>2011-2012</t>
  </si>
  <si>
    <t>6 400 143</t>
  </si>
  <si>
    <t>Adaptive Technology Center for the Blind (ATCB)</t>
  </si>
  <si>
    <t>Russian Red Cross Dejazmach Balcha Memorial Hospital</t>
  </si>
  <si>
    <t>Rehabilitation Service for the Deaf Association</t>
  </si>
  <si>
    <t>Shiny Day Social Services Association</t>
  </si>
  <si>
    <t>Help for Persons with Disabilities Organization (HPDO)</t>
  </si>
  <si>
    <t>Bureau of Agriculture, Gambella</t>
  </si>
  <si>
    <t xml:space="preserve">AQUATEST </t>
  </si>
  <si>
    <t>x</t>
  </si>
  <si>
    <t xml:space="preserve"> Enhancement of Quality and Extent of Extension Services in woreda Angacha, Kembata Tembaro zone</t>
  </si>
  <si>
    <t>Czech University of Life Sciences Prague</t>
  </si>
  <si>
    <t>Soil and water resources protection in Southern Nations, Nationalities and People Region</t>
  </si>
  <si>
    <t>Mendel University in Brno</t>
  </si>
  <si>
    <t>Support of agriculture, livelihood and sustainable management of natural resources in Shebedino and Awassa Zuria Woreda of Sidama Zone, SNNPR</t>
  </si>
  <si>
    <t>People in Need</t>
  </si>
  <si>
    <t>Support of farmers and agricultural Education in Damboya and Halaba Special Woredas, SNNPR</t>
  </si>
  <si>
    <t>Support of household food security through Integrated watershed management</t>
  </si>
  <si>
    <t>Caritas Czech Republic</t>
  </si>
  <si>
    <t>Agriculture, forestry and fishery</t>
  </si>
  <si>
    <t>Capacity building in environmental geology - mapping of geo-risk including hydrogeological condition in Dila and Hosaina areas</t>
  </si>
  <si>
    <t>Czech Geological Survey</t>
  </si>
  <si>
    <t>Disaster prevention and preparedness</t>
  </si>
  <si>
    <t>Increasing Accessibility and Quality of Vocational Education of Leather Production and Tannery Sector in Ethiopia</t>
  </si>
  <si>
    <t xml:space="preserve"> Education</t>
  </si>
  <si>
    <t>Increasing Quality and Relevance of Education on Primary and Teacher Education Colleges in Ethiopia</t>
  </si>
  <si>
    <t>Capacity development in the field of engineering geology and hydrogeology in Ethiopia</t>
  </si>
  <si>
    <t>Support to the Alaba-Kulito hospital: Enhanced Healthcare in Alaba</t>
  </si>
  <si>
    <t>Health</t>
  </si>
  <si>
    <t>Adventist Development and Relief Agency (ADRA)</t>
  </si>
  <si>
    <t>Establishment of Sustainable System of Drinking Water Supply in Small Towns of Sidama Zone, SNNPR, Ethiopia</t>
  </si>
  <si>
    <t>“Sidama Water Supply” Association (Ircon, s.r.o., Aquatest, a.s., GEOtest, a.s.)</t>
  </si>
  <si>
    <t>Sustainable Management of Water Schemes in Halaba Special Woreda</t>
  </si>
  <si>
    <t>ETHIOPIA 2012</t>
  </si>
  <si>
    <t>CZDA</t>
  </si>
  <si>
    <t>Sector</t>
  </si>
  <si>
    <t>Implementation Period</t>
  </si>
  <si>
    <t>Trilateral projects</t>
  </si>
  <si>
    <t>Government scholarships</t>
  </si>
  <si>
    <t>Survey of thermal and mineral water resources in south Ethiopia</t>
  </si>
  <si>
    <t>Development of food processing with focus on development of small and medium enterprises in Ethiopia</t>
  </si>
  <si>
    <t>CZDA - Czech Development Agency</t>
  </si>
  <si>
    <t xml:space="preserve">MEYS - Ministry of Education, Youth and Sports </t>
  </si>
  <si>
    <t>MFA</t>
  </si>
  <si>
    <t>MFA - Ministry of Foreign Affairs</t>
  </si>
  <si>
    <t>MIT - Ministry of Industry and Trade</t>
  </si>
  <si>
    <t>Water supply and sanitation</t>
  </si>
  <si>
    <t>Project title</t>
  </si>
  <si>
    <t>Implementing partner</t>
  </si>
  <si>
    <t>Project budget (CZK)</t>
  </si>
  <si>
    <t>Project budget (USD)*</t>
  </si>
  <si>
    <t>Programme "Aid for Trade"</t>
  </si>
  <si>
    <t xml:space="preserve">In the academic year 2012/13 Ethiopia was offered 6 government scholarships.  </t>
  </si>
  <si>
    <t>* Average exchange rate 1 USD/19 CZK</t>
  </si>
  <si>
    <t>MIT</t>
  </si>
  <si>
    <t>MEYS</t>
  </si>
  <si>
    <t xml:space="preserve">Local small scale projects </t>
  </si>
  <si>
    <t>Producing Educational Materials and Books in Braille for ATCB´s ICT Training and Needy Individuals</t>
  </si>
  <si>
    <t>Purchase and Installation of AVL (artificial lung ventilation) for Balcha Memorial Hospital in Addis Ababa</t>
  </si>
  <si>
    <t>Resource centres for children with hearing impairment</t>
  </si>
  <si>
    <t>Orphan and Vulnerable Children (OVC) Care and Support in Awassa</t>
  </si>
  <si>
    <t>Promotion of Educational Empowerment of Highly Vulnerable Children (HVC) with and without Disabilites through Creating Accessible School Environment</t>
  </si>
  <si>
    <t>Strengthening Small Scale Local Fishing Improvement</t>
  </si>
  <si>
    <t>Guarantee</t>
  </si>
  <si>
    <t>Local small scale projects in total</t>
  </si>
  <si>
    <t>Trilateral projects in total</t>
  </si>
  <si>
    <t>There are 15 government scholarship students from Ethiopia  in Czech universities in 2012.</t>
  </si>
  <si>
    <t xml:space="preserve">Social Protection for City Inhabitants in Ethiopia </t>
  </si>
  <si>
    <t xml:space="preserve">GLEN - Together for Development Education in Europe </t>
  </si>
  <si>
    <t>Education for Ethiopian Children with Hearing Defect</t>
  </si>
  <si>
    <t>Manuals and Books for Blind Children and Students in Ethiopia</t>
  </si>
  <si>
    <t>People in Need + EC</t>
  </si>
  <si>
    <t>INEX  +  GIZ</t>
  </si>
  <si>
    <t>Light for the World + Light for the World Austria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</si>
</sst>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4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24" borderId="16" xfId="0" applyNumberFormat="1" applyFont="1" applyFill="1" applyBorder="1" applyAlignment="1">
      <alignment horizontal="center" vertical="center"/>
    </xf>
    <xf numFmtId="3" fontId="4" fillId="24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4" fillId="24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16" xfId="0" applyNumberFormat="1" applyFont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3" fontId="4" fillId="24" borderId="16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19" borderId="26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4" fillId="24" borderId="28" xfId="0" applyFont="1" applyFill="1" applyBorder="1" applyAlignment="1">
      <alignment horizontal="left" vertical="center" wrapText="1"/>
    </xf>
    <xf numFmtId="0" fontId="4" fillId="24" borderId="29" xfId="0" applyFont="1" applyFill="1" applyBorder="1" applyAlignment="1">
      <alignment horizontal="left" vertical="center" wrapText="1"/>
    </xf>
    <xf numFmtId="0" fontId="4" fillId="24" borderId="29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vertical="center" wrapText="1"/>
    </xf>
    <xf numFmtId="0" fontId="1" fillId="24" borderId="29" xfId="0" applyFont="1" applyFill="1" applyBorder="1" applyAlignment="1">
      <alignment horizontal="left" vertical="center"/>
    </xf>
    <xf numFmtId="0" fontId="1" fillId="24" borderId="3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24" borderId="26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23.57421875" style="0" customWidth="1"/>
    <col min="2" max="2" width="22.28125" style="0" customWidth="1"/>
    <col min="3" max="3" width="13.57421875" style="0" customWidth="1"/>
    <col min="4" max="4" width="15.00390625" style="0" customWidth="1"/>
    <col min="5" max="5" width="15.28125" style="0" bestFit="1" customWidth="1"/>
    <col min="6" max="6" width="15.140625" style="0" customWidth="1"/>
    <col min="7" max="7" width="11.00390625" style="0" customWidth="1"/>
  </cols>
  <sheetData>
    <row r="1" spans="1:7" ht="18.75" thickBot="1">
      <c r="A1" s="64" t="s">
        <v>37</v>
      </c>
      <c r="B1" s="64"/>
      <c r="C1" s="64"/>
      <c r="D1" s="64"/>
      <c r="E1" s="64"/>
      <c r="F1" s="64"/>
      <c r="G1" s="64"/>
    </row>
    <row r="2" spans="1:7" ht="26.25" thickBot="1">
      <c r="A2" s="54" t="s">
        <v>39</v>
      </c>
      <c r="B2" s="49" t="s">
        <v>51</v>
      </c>
      <c r="C2" s="50" t="s">
        <v>52</v>
      </c>
      <c r="D2" s="50" t="s">
        <v>40</v>
      </c>
      <c r="E2" s="50" t="s">
        <v>53</v>
      </c>
      <c r="F2" s="50" t="s">
        <v>54</v>
      </c>
      <c r="G2" s="56" t="s">
        <v>67</v>
      </c>
    </row>
    <row r="3" spans="1:7" ht="56.25">
      <c r="A3" s="65" t="s">
        <v>28</v>
      </c>
      <c r="B3" s="4" t="s">
        <v>27</v>
      </c>
      <c r="C3" s="4" t="s">
        <v>19</v>
      </c>
      <c r="D3" s="4" t="s">
        <v>0</v>
      </c>
      <c r="E3" s="22">
        <v>9000000</v>
      </c>
      <c r="F3" s="22">
        <f>E3/19</f>
        <v>473684.2105263158</v>
      </c>
      <c r="G3" s="33" t="s">
        <v>38</v>
      </c>
    </row>
    <row r="4" spans="1:7" ht="45">
      <c r="A4" s="66"/>
      <c r="B4" s="6" t="s">
        <v>29</v>
      </c>
      <c r="C4" s="6" t="s">
        <v>19</v>
      </c>
      <c r="D4" s="7" t="s">
        <v>0</v>
      </c>
      <c r="E4" s="23">
        <v>11000000</v>
      </c>
      <c r="F4" s="22">
        <f aca="true" t="shared" si="0" ref="F4:F14">E4/19</f>
        <v>578947.3684210526</v>
      </c>
      <c r="G4" s="34" t="s">
        <v>38</v>
      </c>
    </row>
    <row r="5" spans="1:7" ht="45">
      <c r="A5" s="5" t="s">
        <v>32</v>
      </c>
      <c r="B5" s="6" t="s">
        <v>31</v>
      </c>
      <c r="C5" s="6" t="s">
        <v>33</v>
      </c>
      <c r="D5" s="6" t="s">
        <v>4</v>
      </c>
      <c r="E5" s="7" t="s">
        <v>5</v>
      </c>
      <c r="F5" s="22">
        <v>336850</v>
      </c>
      <c r="G5" s="35" t="s">
        <v>38</v>
      </c>
    </row>
    <row r="6" spans="1:7" ht="45">
      <c r="A6" s="66" t="s">
        <v>23</v>
      </c>
      <c r="B6" s="6" t="s">
        <v>16</v>
      </c>
      <c r="C6" s="6" t="s">
        <v>17</v>
      </c>
      <c r="D6" s="7" t="s">
        <v>1</v>
      </c>
      <c r="E6" s="23">
        <v>11600000</v>
      </c>
      <c r="F6" s="22">
        <f t="shared" si="0"/>
        <v>610526.3157894737</v>
      </c>
      <c r="G6" s="34" t="s">
        <v>38</v>
      </c>
    </row>
    <row r="7" spans="1:7" ht="67.5">
      <c r="A7" s="66"/>
      <c r="B7" s="6" t="s">
        <v>18</v>
      </c>
      <c r="C7" s="6" t="s">
        <v>19</v>
      </c>
      <c r="D7" s="7" t="s">
        <v>0</v>
      </c>
      <c r="E7" s="23">
        <v>11000000</v>
      </c>
      <c r="F7" s="22">
        <f t="shared" si="0"/>
        <v>578947.3684210526</v>
      </c>
      <c r="G7" s="34" t="s">
        <v>38</v>
      </c>
    </row>
    <row r="8" spans="1:7" ht="45">
      <c r="A8" s="66"/>
      <c r="B8" s="6" t="s">
        <v>20</v>
      </c>
      <c r="C8" s="6" t="s">
        <v>19</v>
      </c>
      <c r="D8" s="7" t="s">
        <v>0</v>
      </c>
      <c r="E8" s="23">
        <v>10250000</v>
      </c>
      <c r="F8" s="22">
        <f t="shared" si="0"/>
        <v>539473.6842105263</v>
      </c>
      <c r="G8" s="34" t="s">
        <v>38</v>
      </c>
    </row>
    <row r="9" spans="1:7" ht="45">
      <c r="A9" s="66"/>
      <c r="B9" s="6" t="s">
        <v>14</v>
      </c>
      <c r="C9" s="6" t="s">
        <v>15</v>
      </c>
      <c r="D9" s="7" t="s">
        <v>0</v>
      </c>
      <c r="E9" s="23">
        <v>9737500</v>
      </c>
      <c r="F9" s="22">
        <f t="shared" si="0"/>
        <v>512500</v>
      </c>
      <c r="G9" s="34" t="s">
        <v>38</v>
      </c>
    </row>
    <row r="10" spans="1:7" ht="33.75">
      <c r="A10" s="66"/>
      <c r="B10" s="6" t="s">
        <v>21</v>
      </c>
      <c r="C10" s="6" t="s">
        <v>22</v>
      </c>
      <c r="D10" s="7" t="s">
        <v>0</v>
      </c>
      <c r="E10" s="23">
        <v>11000000</v>
      </c>
      <c r="F10" s="22">
        <f t="shared" si="0"/>
        <v>578947.3684210526</v>
      </c>
      <c r="G10" s="34" t="s">
        <v>38</v>
      </c>
    </row>
    <row r="11" spans="1:7" ht="33.75">
      <c r="A11" s="67" t="s">
        <v>50</v>
      </c>
      <c r="B11" s="6" t="s">
        <v>30</v>
      </c>
      <c r="C11" s="6" t="s">
        <v>2</v>
      </c>
      <c r="D11" s="6" t="s">
        <v>1</v>
      </c>
      <c r="E11" s="23">
        <v>6769120</v>
      </c>
      <c r="F11" s="22">
        <f t="shared" si="0"/>
        <v>356269.4736842105</v>
      </c>
      <c r="G11" s="34" t="s">
        <v>38</v>
      </c>
    </row>
    <row r="12" spans="1:7" ht="33.75">
      <c r="A12" s="67"/>
      <c r="B12" s="6" t="s">
        <v>36</v>
      </c>
      <c r="C12" s="6" t="s">
        <v>19</v>
      </c>
      <c r="D12" s="7" t="s">
        <v>0</v>
      </c>
      <c r="E12" s="23">
        <v>6000000</v>
      </c>
      <c r="F12" s="22">
        <f t="shared" si="0"/>
        <v>315789.4736842105</v>
      </c>
      <c r="G12" s="34" t="s">
        <v>38</v>
      </c>
    </row>
    <row r="13" spans="1:7" ht="67.5">
      <c r="A13" s="67"/>
      <c r="B13" s="6" t="s">
        <v>34</v>
      </c>
      <c r="C13" s="6" t="s">
        <v>35</v>
      </c>
      <c r="D13" s="7" t="s">
        <v>0</v>
      </c>
      <c r="E13" s="23">
        <v>22998544</v>
      </c>
      <c r="F13" s="22">
        <f t="shared" si="0"/>
        <v>1210449.6842105263</v>
      </c>
      <c r="G13" s="34" t="s">
        <v>38</v>
      </c>
    </row>
    <row r="14" spans="1:7" ht="57" thickBot="1">
      <c r="A14" s="8" t="s">
        <v>26</v>
      </c>
      <c r="B14" s="9" t="s">
        <v>24</v>
      </c>
      <c r="C14" s="9" t="s">
        <v>25</v>
      </c>
      <c r="D14" s="9" t="s">
        <v>3</v>
      </c>
      <c r="E14" s="24">
        <v>12000000</v>
      </c>
      <c r="F14" s="44">
        <f t="shared" si="0"/>
        <v>631578.947368421</v>
      </c>
      <c r="G14" s="36" t="s">
        <v>38</v>
      </c>
    </row>
    <row r="15" spans="1:7" ht="13.5" thickBot="1">
      <c r="A15" s="58"/>
      <c r="B15" s="59"/>
      <c r="C15" s="60"/>
      <c r="D15" s="61"/>
      <c r="E15" s="25" t="s">
        <v>13</v>
      </c>
      <c r="F15" s="45" t="s">
        <v>13</v>
      </c>
      <c r="G15" s="37"/>
    </row>
    <row r="16" spans="1:7" ht="45">
      <c r="A16" s="68" t="s">
        <v>60</v>
      </c>
      <c r="B16" s="2" t="s">
        <v>61</v>
      </c>
      <c r="C16" s="2" t="s">
        <v>6</v>
      </c>
      <c r="D16" s="10">
        <v>2012</v>
      </c>
      <c r="E16" s="2">
        <v>225000</v>
      </c>
      <c r="F16" s="55">
        <f aca="true" t="shared" si="1" ref="F16:F21">E16/19</f>
        <v>11842.105263157895</v>
      </c>
      <c r="G16" s="38" t="s">
        <v>47</v>
      </c>
    </row>
    <row r="17" spans="1:7" ht="45">
      <c r="A17" s="69"/>
      <c r="B17" s="1" t="s">
        <v>62</v>
      </c>
      <c r="C17" s="1" t="s">
        <v>7</v>
      </c>
      <c r="D17" s="7">
        <v>2012</v>
      </c>
      <c r="E17" s="1">
        <v>200000</v>
      </c>
      <c r="F17" s="23">
        <f t="shared" si="1"/>
        <v>10526.315789473685</v>
      </c>
      <c r="G17" s="39" t="s">
        <v>47</v>
      </c>
    </row>
    <row r="18" spans="1:7" ht="33.75">
      <c r="A18" s="69"/>
      <c r="B18" s="1" t="s">
        <v>63</v>
      </c>
      <c r="C18" s="1" t="s">
        <v>8</v>
      </c>
      <c r="D18" s="7">
        <v>2012</v>
      </c>
      <c r="E18" s="1">
        <v>300000</v>
      </c>
      <c r="F18" s="23">
        <f t="shared" si="1"/>
        <v>15789.473684210527</v>
      </c>
      <c r="G18" s="39" t="s">
        <v>47</v>
      </c>
    </row>
    <row r="19" spans="1:7" ht="33.75">
      <c r="A19" s="69"/>
      <c r="B19" s="1" t="s">
        <v>64</v>
      </c>
      <c r="C19" s="1" t="s">
        <v>9</v>
      </c>
      <c r="D19" s="7">
        <v>2012</v>
      </c>
      <c r="E19" s="1">
        <v>275000</v>
      </c>
      <c r="F19" s="23">
        <f t="shared" si="1"/>
        <v>14473.684210526315</v>
      </c>
      <c r="G19" s="39" t="s">
        <v>47</v>
      </c>
    </row>
    <row r="20" spans="1:7" ht="67.5">
      <c r="A20" s="69"/>
      <c r="B20" s="1" t="s">
        <v>65</v>
      </c>
      <c r="C20" s="1" t="s">
        <v>10</v>
      </c>
      <c r="D20" s="7">
        <v>2012</v>
      </c>
      <c r="E20" s="1">
        <v>300000</v>
      </c>
      <c r="F20" s="23">
        <f t="shared" si="1"/>
        <v>15789.473684210527</v>
      </c>
      <c r="G20" s="39" t="s">
        <v>47</v>
      </c>
    </row>
    <row r="21" spans="1:7" ht="34.5" thickBot="1">
      <c r="A21" s="70"/>
      <c r="B21" s="3" t="s">
        <v>66</v>
      </c>
      <c r="C21" s="3" t="s">
        <v>11</v>
      </c>
      <c r="D21" s="11">
        <v>2012</v>
      </c>
      <c r="E21" s="3">
        <v>200000</v>
      </c>
      <c r="F21" s="24">
        <f t="shared" si="1"/>
        <v>10526.315789473685</v>
      </c>
      <c r="G21" s="40" t="s">
        <v>47</v>
      </c>
    </row>
    <row r="22" spans="1:7" ht="13.5" thickBot="1">
      <c r="A22" s="58" t="s">
        <v>68</v>
      </c>
      <c r="B22" s="62"/>
      <c r="C22" s="62"/>
      <c r="D22" s="63"/>
      <c r="E22" s="26">
        <f>SUM(E16:E21)</f>
        <v>1500000</v>
      </c>
      <c r="F22" s="46">
        <f>SUM(F16:F21)</f>
        <v>78947.36842105263</v>
      </c>
      <c r="G22" s="37"/>
    </row>
    <row r="23" spans="1:7" ht="22.5">
      <c r="A23" s="71" t="s">
        <v>41</v>
      </c>
      <c r="B23" s="81" t="s">
        <v>71</v>
      </c>
      <c r="C23" s="12" t="s">
        <v>75</v>
      </c>
      <c r="D23" s="13">
        <v>2012</v>
      </c>
      <c r="E23" s="21">
        <v>1800000</v>
      </c>
      <c r="F23" s="21">
        <f>E23/19</f>
        <v>94736.84210526316</v>
      </c>
      <c r="G23" s="38" t="s">
        <v>38</v>
      </c>
    </row>
    <row r="24" spans="1:7" ht="33.75">
      <c r="A24" s="72"/>
      <c r="B24" s="82" t="s">
        <v>72</v>
      </c>
      <c r="C24" s="15" t="s">
        <v>76</v>
      </c>
      <c r="D24" s="16">
        <v>2012</v>
      </c>
      <c r="E24" s="47">
        <v>1098932</v>
      </c>
      <c r="F24" s="47">
        <f>E24/19</f>
        <v>57838.52631578947</v>
      </c>
      <c r="G24" s="39" t="s">
        <v>38</v>
      </c>
    </row>
    <row r="25" spans="1:7" ht="33.75">
      <c r="A25" s="72"/>
      <c r="B25" s="82" t="s">
        <v>73</v>
      </c>
      <c r="C25" s="15" t="s">
        <v>77</v>
      </c>
      <c r="D25" s="16">
        <v>2012</v>
      </c>
      <c r="E25" s="15">
        <v>506255</v>
      </c>
      <c r="F25" s="47">
        <f>E25/19</f>
        <v>26645</v>
      </c>
      <c r="G25" s="39" t="s">
        <v>38</v>
      </c>
    </row>
    <row r="26" spans="1:7" ht="34.5" thickBot="1">
      <c r="A26" s="73"/>
      <c r="B26" s="83" t="s">
        <v>74</v>
      </c>
      <c r="C26" s="17" t="s">
        <v>77</v>
      </c>
      <c r="D26" s="19">
        <v>2012</v>
      </c>
      <c r="E26" s="20">
        <v>312228</v>
      </c>
      <c r="F26" s="48">
        <f>E26/19</f>
        <v>16433.052631578947</v>
      </c>
      <c r="G26" s="40" t="s">
        <v>38</v>
      </c>
    </row>
    <row r="27" spans="1:7" ht="13.5" thickBot="1">
      <c r="A27" s="77" t="s">
        <v>69</v>
      </c>
      <c r="B27" s="78"/>
      <c r="C27" s="78"/>
      <c r="D27" s="78"/>
      <c r="E27" s="32">
        <f>SUM(E23:E26)</f>
        <v>3717415</v>
      </c>
      <c r="F27" s="32">
        <f>SUM(F23:F26)</f>
        <v>195653.42105263157</v>
      </c>
      <c r="G27" s="27"/>
    </row>
    <row r="28" spans="1:7" ht="33.75">
      <c r="A28" s="74" t="s">
        <v>55</v>
      </c>
      <c r="B28" s="14" t="s">
        <v>43</v>
      </c>
      <c r="C28" s="14" t="s">
        <v>12</v>
      </c>
      <c r="D28" s="14">
        <v>2012</v>
      </c>
      <c r="E28" s="29">
        <v>798480</v>
      </c>
      <c r="F28" s="29">
        <f>E28/19</f>
        <v>42025.26315789474</v>
      </c>
      <c r="G28" s="35" t="s">
        <v>58</v>
      </c>
    </row>
    <row r="29" spans="1:7" ht="45">
      <c r="A29" s="57"/>
      <c r="B29" s="30" t="s">
        <v>44</v>
      </c>
      <c r="C29" s="30" t="s">
        <v>15</v>
      </c>
      <c r="D29" s="30">
        <v>2012</v>
      </c>
      <c r="E29" s="31">
        <v>566000</v>
      </c>
      <c r="F29" s="29">
        <f>E29/19</f>
        <v>29789.473684210527</v>
      </c>
      <c r="G29" s="41" t="s">
        <v>58</v>
      </c>
    </row>
    <row r="30" spans="1:7" ht="34.5" thickBot="1">
      <c r="A30" s="28" t="s">
        <v>42</v>
      </c>
      <c r="B30" s="9" t="s">
        <v>56</v>
      </c>
      <c r="C30" s="79" t="s">
        <v>70</v>
      </c>
      <c r="D30" s="80"/>
      <c r="E30" s="18"/>
      <c r="F30" s="17"/>
      <c r="G30" s="42" t="s">
        <v>59</v>
      </c>
    </row>
    <row r="31" ht="12.75">
      <c r="G31" s="43"/>
    </row>
    <row r="32" spans="1:7" ht="12.75">
      <c r="A32" s="75" t="s">
        <v>57</v>
      </c>
      <c r="B32" s="76"/>
      <c r="G32" s="43"/>
    </row>
    <row r="33" spans="1:7" ht="12.75">
      <c r="A33" s="52"/>
      <c r="B33" s="53"/>
      <c r="G33" s="43"/>
    </row>
    <row r="34" spans="1:7" ht="12.75">
      <c r="A34" s="75" t="s">
        <v>45</v>
      </c>
      <c r="B34" s="76"/>
      <c r="G34" s="43"/>
    </row>
    <row r="35" spans="1:7" ht="12.75">
      <c r="A35" s="52" t="s">
        <v>48</v>
      </c>
      <c r="B35" s="53"/>
      <c r="G35" s="43"/>
    </row>
    <row r="36" spans="1:7" ht="12.75">
      <c r="A36" s="75" t="s">
        <v>49</v>
      </c>
      <c r="B36" s="76"/>
      <c r="G36" s="43"/>
    </row>
    <row r="37" spans="1:7" ht="12.75">
      <c r="A37" s="75" t="s">
        <v>46</v>
      </c>
      <c r="B37" s="76"/>
      <c r="G37" s="43"/>
    </row>
    <row r="38" spans="1:7" ht="213" customHeight="1">
      <c r="A38" s="51"/>
      <c r="G38" s="43"/>
    </row>
    <row r="39" ht="12.75">
      <c r="G39" s="43"/>
    </row>
    <row r="40" ht="12.75">
      <c r="G40" s="43"/>
    </row>
    <row r="41" ht="12.75">
      <c r="G41" s="43"/>
    </row>
    <row r="42" ht="12.75">
      <c r="G42" s="43"/>
    </row>
    <row r="43" ht="12.75">
      <c r="G43" s="43"/>
    </row>
    <row r="44" ht="12.75">
      <c r="G44" s="43"/>
    </row>
    <row r="45" ht="12.75">
      <c r="G45" s="43"/>
    </row>
    <row r="46" ht="12.75">
      <c r="G46" s="43"/>
    </row>
    <row r="47" ht="12.75">
      <c r="G47" s="43"/>
    </row>
    <row r="48" ht="12.75">
      <c r="G48" s="43"/>
    </row>
  </sheetData>
  <sheetProtection/>
  <autoFilter ref="A2:G30"/>
  <mergeCells count="15">
    <mergeCell ref="A23:A26"/>
    <mergeCell ref="A28:A29"/>
    <mergeCell ref="A34:B34"/>
    <mergeCell ref="A37:B37"/>
    <mergeCell ref="A36:B36"/>
    <mergeCell ref="A32:B32"/>
    <mergeCell ref="A27:D27"/>
    <mergeCell ref="C30:D30"/>
    <mergeCell ref="A15:D15"/>
    <mergeCell ref="A22:D22"/>
    <mergeCell ref="A1:G1"/>
    <mergeCell ref="A3:A4"/>
    <mergeCell ref="A6:A10"/>
    <mergeCell ref="A11:A13"/>
    <mergeCell ref="A16:A21"/>
  </mergeCells>
  <printOptions/>
  <pageMargins left="0.75" right="0.75" top="1" bottom="1" header="0.4921259845" footer="0.4921259845"/>
  <pageSetup horizontalDpi="600" verticalDpi="600" orientation="landscape" paperSize="9" scale="73" r:id="rId1"/>
  <rowBreaks count="2" manualBreakCount="2">
    <brk id="10" max="255" man="1"/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mfedosov</dc:creator>
  <cp:keywords/>
  <dc:description/>
  <cp:lastModifiedBy>mfedosov</cp:lastModifiedBy>
  <cp:lastPrinted>2012-10-31T10:49:34Z</cp:lastPrinted>
  <dcterms:created xsi:type="dcterms:W3CDTF">2012-10-26T07:49:44Z</dcterms:created>
  <dcterms:modified xsi:type="dcterms:W3CDTF">2012-12-20T12:58:59Z</dcterms:modified>
  <cp:category/>
  <cp:version/>
  <cp:contentType/>
  <cp:contentStatus/>
</cp:coreProperties>
</file>