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1340" windowHeight="8835"/>
  </bookViews>
  <sheets>
    <sheet name="List1" sheetId="1" r:id="rId1"/>
    <sheet name="List2" sheetId="2" r:id="rId2"/>
    <sheet name="List3" sheetId="3" r:id="rId3"/>
  </sheets>
  <definedNames>
    <definedName name="_GoBack" localSheetId="0">List1!$B$10</definedName>
  </definedNames>
  <calcPr calcId="114210"/>
</workbook>
</file>

<file path=xl/calcChain.xml><?xml version="1.0" encoding="utf-8"?>
<calcChain xmlns="http://schemas.openxmlformats.org/spreadsheetml/2006/main">
  <c r="E32" i="1"/>
  <c r="E33"/>
  <c r="E34"/>
  <c r="E35"/>
  <c r="E36"/>
  <c r="D36"/>
  <c r="G23"/>
  <c r="G24"/>
  <c r="G25"/>
  <c r="G26"/>
  <c r="G22"/>
  <c r="G20"/>
  <c r="G21"/>
  <c r="G19"/>
  <c r="G16"/>
  <c r="G18"/>
  <c r="G17"/>
  <c r="G15"/>
  <c r="G11"/>
  <c r="G12"/>
  <c r="G13"/>
  <c r="G14"/>
  <c r="G10"/>
  <c r="G4"/>
  <c r="G5"/>
  <c r="G6"/>
  <c r="G7"/>
  <c r="G8"/>
  <c r="G9"/>
  <c r="G3"/>
  <c r="G27"/>
  <c r="F22"/>
  <c r="F19"/>
  <c r="F15"/>
  <c r="F10"/>
  <c r="F3"/>
  <c r="F27"/>
  <c r="E23"/>
  <c r="E24"/>
  <c r="E25"/>
  <c r="E26"/>
  <c r="E22"/>
  <c r="E20"/>
  <c r="E21"/>
  <c r="E19"/>
  <c r="E16"/>
  <c r="E18"/>
  <c r="E17"/>
  <c r="E15"/>
  <c r="E11"/>
  <c r="E12"/>
  <c r="E13"/>
  <c r="E14"/>
  <c r="E10"/>
  <c r="E4"/>
  <c r="E5"/>
  <c r="E6"/>
  <c r="E7"/>
  <c r="E8"/>
  <c r="E9"/>
  <c r="E3"/>
  <c r="E27"/>
  <c r="D22"/>
  <c r="D19"/>
  <c r="D15"/>
  <c r="D10"/>
  <c r="D3"/>
  <c r="D27"/>
</calcChain>
</file>

<file path=xl/sharedStrings.xml><?xml version="1.0" encoding="utf-8"?>
<sst xmlns="http://schemas.openxmlformats.org/spreadsheetml/2006/main" count="71" uniqueCount="53">
  <si>
    <t>Implementation period</t>
  </si>
  <si>
    <t>Restoration of Waste Water Treatment System in Cimişlia</t>
  </si>
  <si>
    <t>Flood warning and monitoring system on the Prut River</t>
  </si>
  <si>
    <t>Support to development of Home Care services in Moldova</t>
  </si>
  <si>
    <t>Support to development of Home Care services in Moldova II – Balti, Taul</t>
  </si>
  <si>
    <t>2013-2015</t>
  </si>
  <si>
    <t xml:space="preserve">Secondary prevention and early diagnostic of complications from diabetes  </t>
  </si>
  <si>
    <t>Fighting power and professional competence improvement of the Moldovan fire-fighters</t>
  </si>
  <si>
    <t>2012 - 2014</t>
  </si>
  <si>
    <t>Social Infrastructure and Services</t>
  </si>
  <si>
    <t>Education</t>
  </si>
  <si>
    <t>Agriculture</t>
  </si>
  <si>
    <t>Government and civil society</t>
  </si>
  <si>
    <t xml:space="preserve">Elaboration and implementation of the Vine and Wine Register in the Republic of Moldova </t>
  </si>
  <si>
    <t>2013 - 2015</t>
  </si>
  <si>
    <t>Increasing Efficiency and Enhancing Transparency of Processes within the National Employment Agency of oldova- Implementation of Electronic Data Record Management System</t>
  </si>
  <si>
    <t>2011 - 2015</t>
  </si>
  <si>
    <t>Remediation of Environmental Burdens Caused by Pesticides in Moldova I + II</t>
  </si>
  <si>
    <t>Decontamination of sites polluted by oil products in Lunga and Marculesti I +II</t>
  </si>
  <si>
    <t>2010 - 2015</t>
  </si>
  <si>
    <t>running</t>
  </si>
  <si>
    <t>Technical and Institutional Support Regarding the Treatment of  Solid Waste in the South Moldova</t>
  </si>
  <si>
    <t>Quantity and Quality Analysis of Resources of the Drinking Water in the South Moldova</t>
  </si>
  <si>
    <t>plan</t>
  </si>
  <si>
    <t>2013 - 2014</t>
  </si>
  <si>
    <t>Support of School in Holuboaia</t>
  </si>
  <si>
    <t>Secondary Professional Education in the area of Agromechanization</t>
  </si>
  <si>
    <t>2014 - 2016</t>
  </si>
  <si>
    <t>Secondary Processing of the Fruits/Vegetables</t>
  </si>
  <si>
    <t>Technical assistance and capacity building of the newly established Demographic Center and cesnus support</t>
  </si>
  <si>
    <t>TOTALS</t>
  </si>
  <si>
    <t>Total CZK spent and allocated</t>
  </si>
  <si>
    <t>Total EUR spent and allocated</t>
  </si>
  <si>
    <t>Sector/Project title</t>
  </si>
  <si>
    <t>realization</t>
  </si>
  <si>
    <t>Total 2014  EUR</t>
  </si>
  <si>
    <t>Total 2014  CZK</t>
  </si>
  <si>
    <t>2011 - 2014</t>
  </si>
  <si>
    <t>2014 - 2015</t>
  </si>
  <si>
    <t>2010-2014</t>
  </si>
  <si>
    <t>2011 - 2016</t>
  </si>
  <si>
    <t>Capacity Building - Foster care</t>
  </si>
  <si>
    <t>Water and Sanitation/Environment</t>
  </si>
  <si>
    <t>2013 - 2016</t>
  </si>
  <si>
    <t>Capacity Building of Regional Developmen Agency South</t>
  </si>
  <si>
    <t>Capacity Building of Regional Developmen Agency North</t>
  </si>
  <si>
    <t>Embassy of the Czech Republic in Chisinau, 13.1.2014</t>
  </si>
  <si>
    <t>One Word for Schools - human rights education through documentary films</t>
  </si>
  <si>
    <t xml:space="preserve">List of running transition project realized in 2014 - TRANS program </t>
  </si>
  <si>
    <t>Support od Civil Participation in Rural Areas in Cahul II</t>
  </si>
  <si>
    <t>Support of Civil Society in Transnistria IX</t>
  </si>
  <si>
    <t xml:space="preserve">Support of New Media </t>
  </si>
  <si>
    <t>List of bilateral running and planned projects of the Czech ODA in Moldova by January 2014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</si>
</sst>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Arial"/>
      <charset val="238"/>
    </font>
    <font>
      <i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1" fillId="0" borderId="1" xfId="0" applyFont="1" applyBorder="1" applyAlignment="1">
      <alignment vertical="center" textRotation="180"/>
    </xf>
    <xf numFmtId="3" fontId="2" fillId="2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vertical="center" textRotation="180"/>
    </xf>
    <xf numFmtId="3" fontId="1" fillId="0" borderId="1" xfId="0" applyNumberFormat="1" applyFont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wrapText="1"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1" fillId="0" borderId="1" xfId="0" applyNumberFormat="1" applyFont="1" applyBorder="1"/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vertical="center" textRotation="180"/>
    </xf>
    <xf numFmtId="0" fontId="0" fillId="0" borderId="1" xfId="0" applyBorder="1" applyAlignment="1">
      <alignment vertical="center" textRotation="180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vertical="center" textRotation="180"/>
    </xf>
    <xf numFmtId="0" fontId="0" fillId="0" borderId="4" xfId="0" applyBorder="1" applyAlignment="1">
      <alignment vertical="center" textRotation="180"/>
    </xf>
    <xf numFmtId="0" fontId="2" fillId="2" borderId="1" xfId="0" applyFont="1" applyFill="1" applyBorder="1" applyAlignment="1">
      <alignment wrapText="1"/>
    </xf>
    <xf numFmtId="0" fontId="1" fillId="0" borderId="5" xfId="0" applyFont="1" applyBorder="1" applyAlignment="1">
      <alignment vertical="center" textRotation="180"/>
    </xf>
    <xf numFmtId="0" fontId="0" fillId="0" borderId="6" xfId="0" applyBorder="1" applyAlignment="1"/>
    <xf numFmtId="0" fontId="0" fillId="0" borderId="7" xfId="0" applyBorder="1" applyAlignment="1"/>
    <xf numFmtId="0" fontId="1" fillId="0" borderId="4" xfId="0" applyFont="1" applyBorder="1" applyAlignment="1">
      <alignment vertical="center" textRotation="180"/>
    </xf>
    <xf numFmtId="0" fontId="0" fillId="0" borderId="3" xfId="0" applyBorder="1" applyAlignment="1">
      <alignment vertical="center" textRotation="18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4" workbookViewId="0">
      <selection activeCell="G31" sqref="G31"/>
    </sheetView>
  </sheetViews>
  <sheetFormatPr defaultRowHeight="12.75"/>
  <cols>
    <col min="1" max="1" width="3.28515625" bestFit="1" customWidth="1"/>
    <col min="2" max="2" width="71.5703125" customWidth="1"/>
    <col min="3" max="3" width="12.85546875" customWidth="1"/>
    <col min="4" max="4" width="10.28515625" customWidth="1"/>
    <col min="5" max="5" width="10.85546875" customWidth="1"/>
    <col min="6" max="6" width="11.5703125" customWidth="1"/>
    <col min="7" max="7" width="11" customWidth="1"/>
  </cols>
  <sheetData>
    <row r="1" spans="1:7">
      <c r="A1" s="12">
        <v>1</v>
      </c>
      <c r="B1" s="41" t="s">
        <v>52</v>
      </c>
      <c r="C1" s="41"/>
      <c r="D1" s="41"/>
      <c r="E1" s="41"/>
      <c r="F1" s="12"/>
      <c r="G1" s="12"/>
    </row>
    <row r="2" spans="1:7" ht="36.75" customHeight="1">
      <c r="A2" s="12"/>
      <c r="B2" s="1" t="s">
        <v>33</v>
      </c>
      <c r="C2" s="6" t="s">
        <v>0</v>
      </c>
      <c r="D2" s="2" t="s">
        <v>36</v>
      </c>
      <c r="E2" s="2" t="s">
        <v>35</v>
      </c>
      <c r="F2" s="15" t="s">
        <v>31</v>
      </c>
      <c r="G2" s="15" t="s">
        <v>32</v>
      </c>
    </row>
    <row r="3" spans="1:7">
      <c r="A3" s="13"/>
      <c r="B3" s="3" t="s">
        <v>42</v>
      </c>
      <c r="C3" s="7"/>
      <c r="D3" s="21">
        <f>D4+D5+D6+D7+D8+D9</f>
        <v>40488000</v>
      </c>
      <c r="E3" s="21">
        <f>E4+E5+E6+E7+E8+E9</f>
        <v>1499555.5555555555</v>
      </c>
      <c r="F3" s="21">
        <f>F4+F5+F6+F7+F8+F9</f>
        <v>149764000</v>
      </c>
      <c r="G3" s="21">
        <f>G4+G5+G6+G7+G8+G9</f>
        <v>5546814.8148148153</v>
      </c>
    </row>
    <row r="4" spans="1:7">
      <c r="A4" s="45" t="s">
        <v>34</v>
      </c>
      <c r="B4" s="4" t="s">
        <v>1</v>
      </c>
      <c r="C4" s="8" t="s">
        <v>37</v>
      </c>
      <c r="D4" s="18">
        <v>338000</v>
      </c>
      <c r="E4" s="18">
        <f>D4/27</f>
        <v>12518.518518518518</v>
      </c>
      <c r="F4" s="17">
        <v>16573000</v>
      </c>
      <c r="G4" s="17">
        <f>F4/27</f>
        <v>613814.81481481483</v>
      </c>
    </row>
    <row r="5" spans="1:7">
      <c r="A5" s="46"/>
      <c r="B5" s="4" t="s">
        <v>17</v>
      </c>
      <c r="C5" s="8" t="s">
        <v>16</v>
      </c>
      <c r="D5" s="18">
        <v>10000000</v>
      </c>
      <c r="E5" s="18">
        <f t="shared" ref="E5:E12" si="0">D5/27</f>
        <v>370370.37037037039</v>
      </c>
      <c r="F5" s="17">
        <v>38360000</v>
      </c>
      <c r="G5" s="17">
        <f t="shared" ref="G5:G12" si="1">F5/27</f>
        <v>1420740.7407407407</v>
      </c>
    </row>
    <row r="6" spans="1:7">
      <c r="A6" s="46"/>
      <c r="B6" s="4" t="s">
        <v>18</v>
      </c>
      <c r="C6" s="8" t="s">
        <v>19</v>
      </c>
      <c r="D6" s="18">
        <v>9250000</v>
      </c>
      <c r="E6" s="18">
        <f t="shared" si="0"/>
        <v>342592.59259259258</v>
      </c>
      <c r="F6" s="17">
        <v>36940000</v>
      </c>
      <c r="G6" s="17">
        <f t="shared" si="1"/>
        <v>1368148.1481481481</v>
      </c>
    </row>
    <row r="7" spans="1:7" ht="25.5">
      <c r="A7" s="46"/>
      <c r="B7" s="4" t="s">
        <v>21</v>
      </c>
      <c r="C7" s="8" t="s">
        <v>14</v>
      </c>
      <c r="D7" s="18">
        <v>11000000</v>
      </c>
      <c r="E7" s="18">
        <f>D7/27</f>
        <v>407407.40740740742</v>
      </c>
      <c r="F7" s="17">
        <v>17790000</v>
      </c>
      <c r="G7" s="17">
        <f>F7/27</f>
        <v>658888.88888888888</v>
      </c>
    </row>
    <row r="8" spans="1:7">
      <c r="A8" s="47"/>
      <c r="B8" s="4" t="s">
        <v>2</v>
      </c>
      <c r="C8" s="8" t="s">
        <v>39</v>
      </c>
      <c r="D8" s="18">
        <v>700000</v>
      </c>
      <c r="E8" s="18">
        <f>D8/27</f>
        <v>25925.925925925927</v>
      </c>
      <c r="F8" s="17">
        <v>22300000</v>
      </c>
      <c r="G8" s="17">
        <f>F8/27</f>
        <v>825925.92592592596</v>
      </c>
    </row>
    <row r="9" spans="1:7" ht="20.25" customHeight="1">
      <c r="A9" s="20" t="s">
        <v>23</v>
      </c>
      <c r="B9" s="4" t="s">
        <v>22</v>
      </c>
      <c r="C9" s="8" t="s">
        <v>38</v>
      </c>
      <c r="D9" s="18">
        <v>9200000</v>
      </c>
      <c r="E9" s="18">
        <f t="shared" si="0"/>
        <v>340740.74074074073</v>
      </c>
      <c r="F9" s="17">
        <v>17801000</v>
      </c>
      <c r="G9" s="17">
        <f t="shared" si="1"/>
        <v>659296.29629629629</v>
      </c>
    </row>
    <row r="10" spans="1:7">
      <c r="A10" s="14"/>
      <c r="B10" s="3" t="s">
        <v>9</v>
      </c>
      <c r="C10" s="7"/>
      <c r="D10" s="24">
        <f>D11+D12+D13+D14</f>
        <v>11500000</v>
      </c>
      <c r="E10" s="24">
        <f>E11+E12+E13+E14</f>
        <v>425925.92592592596</v>
      </c>
      <c r="F10" s="24">
        <f>F11+F12+F13+F14</f>
        <v>39350000</v>
      </c>
      <c r="G10" s="24">
        <f>G11+G12+G13+G14</f>
        <v>1457407.4074074074</v>
      </c>
    </row>
    <row r="11" spans="1:7">
      <c r="A11" s="42" t="s">
        <v>34</v>
      </c>
      <c r="B11" s="4" t="s">
        <v>3</v>
      </c>
      <c r="C11" s="8" t="s">
        <v>40</v>
      </c>
      <c r="D11" s="18">
        <v>3500000</v>
      </c>
      <c r="E11" s="18">
        <f t="shared" si="0"/>
        <v>129629.62962962964</v>
      </c>
      <c r="F11" s="17">
        <v>18900000</v>
      </c>
      <c r="G11" s="17">
        <f t="shared" si="1"/>
        <v>700000</v>
      </c>
    </row>
    <row r="12" spans="1:7">
      <c r="A12" s="49"/>
      <c r="B12" s="4" t="s">
        <v>4</v>
      </c>
      <c r="C12" s="8" t="s">
        <v>14</v>
      </c>
      <c r="D12" s="18">
        <v>3000000</v>
      </c>
      <c r="E12" s="18">
        <f t="shared" si="0"/>
        <v>111111.11111111111</v>
      </c>
      <c r="F12" s="17">
        <v>10950000</v>
      </c>
      <c r="G12" s="17">
        <f t="shared" si="1"/>
        <v>405555.55555555556</v>
      </c>
    </row>
    <row r="13" spans="1:7">
      <c r="A13" s="49"/>
      <c r="B13" s="4" t="s">
        <v>6</v>
      </c>
      <c r="C13" s="8" t="s">
        <v>24</v>
      </c>
      <c r="D13" s="18">
        <v>3000000</v>
      </c>
      <c r="E13" s="18">
        <f>D13/27</f>
        <v>111111.11111111111</v>
      </c>
      <c r="F13" s="17">
        <v>5500000</v>
      </c>
      <c r="G13" s="17">
        <f>F13/27</f>
        <v>203703.70370370371</v>
      </c>
    </row>
    <row r="14" spans="1:7" ht="22.5">
      <c r="A14" s="20" t="s">
        <v>23</v>
      </c>
      <c r="B14" s="25" t="s">
        <v>41</v>
      </c>
      <c r="C14" s="27" t="s">
        <v>38</v>
      </c>
      <c r="D14" s="29">
        <v>2000000</v>
      </c>
      <c r="E14" s="18">
        <f>D14/27</f>
        <v>74074.074074074073</v>
      </c>
      <c r="F14" s="29">
        <v>4000000</v>
      </c>
      <c r="G14" s="26">
        <f>F14/27</f>
        <v>148148.14814814815</v>
      </c>
    </row>
    <row r="15" spans="1:7">
      <c r="A15" s="14"/>
      <c r="B15" s="5" t="s">
        <v>10</v>
      </c>
      <c r="C15" s="7"/>
      <c r="D15" s="24">
        <f>D16+D18+D17</f>
        <v>9000000</v>
      </c>
      <c r="E15" s="24">
        <f>E16+E18+E17</f>
        <v>333333.33333333337</v>
      </c>
      <c r="F15" s="24">
        <f>F16+F18+F17</f>
        <v>20051000</v>
      </c>
      <c r="G15" s="24">
        <f>G16+G18+G17</f>
        <v>742629.62962962966</v>
      </c>
    </row>
    <row r="16" spans="1:7" ht="12.75" customHeight="1">
      <c r="A16" s="42" t="s">
        <v>34</v>
      </c>
      <c r="B16" s="10" t="s">
        <v>25</v>
      </c>
      <c r="C16" s="8" t="s">
        <v>24</v>
      </c>
      <c r="D16" s="23">
        <v>1500000</v>
      </c>
      <c r="E16" s="18">
        <f>D16/27</f>
        <v>55555.555555555555</v>
      </c>
      <c r="F16" s="16">
        <v>1551000</v>
      </c>
      <c r="G16" s="31">
        <f>F16/27</f>
        <v>57444.444444444445</v>
      </c>
    </row>
    <row r="17" spans="1:7" ht="25.5">
      <c r="A17" s="43"/>
      <c r="B17" s="4" t="s">
        <v>29</v>
      </c>
      <c r="C17" s="11" t="s">
        <v>5</v>
      </c>
      <c r="D17" s="30">
        <v>2500000</v>
      </c>
      <c r="E17" s="18">
        <f>D17/27</f>
        <v>92592.592592592599</v>
      </c>
      <c r="F17" s="17">
        <v>6000000</v>
      </c>
      <c r="G17" s="31">
        <f>F17/27</f>
        <v>222222.22222222222</v>
      </c>
    </row>
    <row r="18" spans="1:7" ht="22.5">
      <c r="A18" s="22" t="s">
        <v>23</v>
      </c>
      <c r="B18" s="10" t="s">
        <v>26</v>
      </c>
      <c r="C18" s="8" t="s">
        <v>27</v>
      </c>
      <c r="D18" s="23">
        <v>5000000</v>
      </c>
      <c r="E18" s="18">
        <f>D18/27</f>
        <v>185185.1851851852</v>
      </c>
      <c r="F18" s="16">
        <v>12500000</v>
      </c>
      <c r="G18" s="31">
        <f>F18/27</f>
        <v>462962.96296296298</v>
      </c>
    </row>
    <row r="19" spans="1:7">
      <c r="A19" s="14"/>
      <c r="B19" s="3" t="s">
        <v>11</v>
      </c>
      <c r="C19" s="9"/>
      <c r="D19" s="32">
        <f>D20+D21</f>
        <v>19000000</v>
      </c>
      <c r="E19" s="32">
        <f>E20+E21</f>
        <v>703703.70370370371</v>
      </c>
      <c r="F19" s="32">
        <f>F20+F21</f>
        <v>36144500</v>
      </c>
      <c r="G19" s="32">
        <f>G20+G21</f>
        <v>1338685.1851851852</v>
      </c>
    </row>
    <row r="20" spans="1:7" ht="25.5">
      <c r="A20" s="42" t="s">
        <v>23</v>
      </c>
      <c r="B20" s="4" t="s">
        <v>13</v>
      </c>
      <c r="C20" s="8" t="s">
        <v>43</v>
      </c>
      <c r="D20" s="18">
        <v>7000000</v>
      </c>
      <c r="E20" s="18">
        <f>D20/27</f>
        <v>259259.25925925927</v>
      </c>
      <c r="F20" s="17">
        <v>11144500</v>
      </c>
      <c r="G20" s="31">
        <f>F20/27</f>
        <v>412759.25925925927</v>
      </c>
    </row>
    <row r="21" spans="1:7">
      <c r="A21" s="48"/>
      <c r="B21" s="4" t="s">
        <v>28</v>
      </c>
      <c r="C21" s="8" t="s">
        <v>14</v>
      </c>
      <c r="D21" s="18">
        <v>12000000</v>
      </c>
      <c r="E21" s="18">
        <f>D21/27</f>
        <v>444444.44444444444</v>
      </c>
      <c r="F21" s="17">
        <v>25000000</v>
      </c>
      <c r="G21" s="31">
        <f>F21/27</f>
        <v>925925.92592592596</v>
      </c>
    </row>
    <row r="22" spans="1:7">
      <c r="A22" s="14"/>
      <c r="B22" s="3" t="s">
        <v>12</v>
      </c>
      <c r="C22" s="7"/>
      <c r="D22" s="24">
        <f>D23+D24+D25+D26</f>
        <v>6300000</v>
      </c>
      <c r="E22" s="24">
        <f>E23+E24+E25+E26</f>
        <v>233333.33333333337</v>
      </c>
      <c r="F22" s="24">
        <f>F23+F24+F25+F26</f>
        <v>18134000</v>
      </c>
      <c r="G22" s="24">
        <f>G23+G24+G25+G26</f>
        <v>671629.62962962966</v>
      </c>
    </row>
    <row r="23" spans="1:7">
      <c r="A23" s="39" t="s">
        <v>20</v>
      </c>
      <c r="B23" s="4" t="s">
        <v>7</v>
      </c>
      <c r="C23" s="8" t="s">
        <v>8</v>
      </c>
      <c r="D23" s="18">
        <v>2500000</v>
      </c>
      <c r="E23" s="18">
        <f>D23/27</f>
        <v>92592.592592592599</v>
      </c>
      <c r="F23" s="31">
        <v>7434000</v>
      </c>
      <c r="G23" s="31">
        <f>F23/27</f>
        <v>275333.33333333331</v>
      </c>
    </row>
    <row r="24" spans="1:7" ht="38.25">
      <c r="A24" s="40"/>
      <c r="B24" s="4" t="s">
        <v>15</v>
      </c>
      <c r="C24" s="8" t="s">
        <v>24</v>
      </c>
      <c r="D24" s="18">
        <v>1200000</v>
      </c>
      <c r="E24" s="18">
        <f>D24/27</f>
        <v>44444.444444444445</v>
      </c>
      <c r="F24" s="17">
        <v>4300000</v>
      </c>
      <c r="G24" s="31">
        <f>F24/27</f>
        <v>159259.25925925927</v>
      </c>
    </row>
    <row r="25" spans="1:7">
      <c r="A25" s="39" t="s">
        <v>23</v>
      </c>
      <c r="B25" s="4" t="s">
        <v>44</v>
      </c>
      <c r="C25" s="8" t="s">
        <v>38</v>
      </c>
      <c r="D25" s="18">
        <v>800000</v>
      </c>
      <c r="E25" s="18">
        <f>D25/27</f>
        <v>29629.629629629631</v>
      </c>
      <c r="F25" s="31">
        <v>1600000</v>
      </c>
      <c r="G25" s="31">
        <f>F25/27</f>
        <v>59259.259259259263</v>
      </c>
    </row>
    <row r="26" spans="1:7">
      <c r="A26" s="40"/>
      <c r="B26" s="4" t="s">
        <v>45</v>
      </c>
      <c r="C26" s="8" t="s">
        <v>38</v>
      </c>
      <c r="D26" s="29">
        <v>1800000</v>
      </c>
      <c r="E26" s="18">
        <f>D26/27</f>
        <v>66666.666666666672</v>
      </c>
      <c r="F26" s="29">
        <v>4800000</v>
      </c>
      <c r="G26" s="31">
        <f>F26/27</f>
        <v>177777.77777777778</v>
      </c>
    </row>
    <row r="27" spans="1:7">
      <c r="A27" s="13"/>
      <c r="B27" s="44" t="s">
        <v>30</v>
      </c>
      <c r="C27" s="44"/>
      <c r="D27" s="21">
        <f>D22+D19+D15+D10+D3</f>
        <v>86288000</v>
      </c>
      <c r="E27" s="21">
        <f>E22+E19+E15+E10+E3</f>
        <v>3195851.8518518517</v>
      </c>
      <c r="F27" s="21">
        <f>F22+F19+F15+F10+F3</f>
        <v>263443500</v>
      </c>
      <c r="G27" s="21">
        <f>G22+G19+G15+G10+G3</f>
        <v>9757166.6666666679</v>
      </c>
    </row>
    <row r="30" spans="1:7">
      <c r="A30" s="12">
        <v>2</v>
      </c>
      <c r="B30" s="41" t="s">
        <v>48</v>
      </c>
      <c r="C30" s="41"/>
      <c r="D30" s="41"/>
      <c r="E30" s="41"/>
      <c r="F30" s="38"/>
      <c r="G30" s="38"/>
    </row>
    <row r="31" spans="1:7" ht="25.5">
      <c r="A31" s="12"/>
      <c r="B31" s="1" t="s">
        <v>33</v>
      </c>
      <c r="C31" s="6" t="s">
        <v>0</v>
      </c>
      <c r="D31" s="2" t="s">
        <v>36</v>
      </c>
      <c r="E31" s="2" t="s">
        <v>35</v>
      </c>
      <c r="F31" s="34"/>
      <c r="G31" s="34"/>
    </row>
    <row r="32" spans="1:7">
      <c r="A32" s="39"/>
      <c r="B32" s="4" t="s">
        <v>47</v>
      </c>
      <c r="C32" s="8">
        <v>2014</v>
      </c>
      <c r="D32" s="33">
        <v>1509464</v>
      </c>
      <c r="E32" s="18">
        <f>D32/27</f>
        <v>55906.074074074073</v>
      </c>
      <c r="F32" s="35"/>
      <c r="G32" s="36"/>
    </row>
    <row r="33" spans="1:7">
      <c r="A33" s="39"/>
      <c r="B33" s="4" t="s">
        <v>50</v>
      </c>
      <c r="C33" s="8">
        <v>2014</v>
      </c>
      <c r="D33" s="33">
        <v>2000000</v>
      </c>
      <c r="E33" s="18">
        <f>D33/27</f>
        <v>74074.074074074073</v>
      </c>
      <c r="F33" s="35"/>
      <c r="G33" s="36"/>
    </row>
    <row r="34" spans="1:7">
      <c r="A34" s="39"/>
      <c r="B34" s="4" t="s">
        <v>49</v>
      </c>
      <c r="C34" s="8">
        <v>2014</v>
      </c>
      <c r="D34" s="33">
        <v>1261400</v>
      </c>
      <c r="E34" s="18">
        <f>D34/27</f>
        <v>46718.518518518518</v>
      </c>
      <c r="F34" s="36"/>
      <c r="G34" s="36"/>
    </row>
    <row r="35" spans="1:7">
      <c r="A35" s="39"/>
      <c r="B35" s="4" t="s">
        <v>51</v>
      </c>
      <c r="C35" s="8">
        <v>2014</v>
      </c>
      <c r="D35" s="33">
        <v>900000</v>
      </c>
      <c r="E35" s="18">
        <f>D35/27</f>
        <v>33333.333333333336</v>
      </c>
      <c r="F35" s="36"/>
      <c r="G35" s="36"/>
    </row>
    <row r="36" spans="1:7">
      <c r="A36" s="13"/>
      <c r="B36" s="44" t="s">
        <v>30</v>
      </c>
      <c r="C36" s="44"/>
      <c r="D36" s="28">
        <f>D32+D33+D34+D35</f>
        <v>5670864</v>
      </c>
      <c r="E36" s="28">
        <f>E32+E33+E34+E35</f>
        <v>210032</v>
      </c>
      <c r="F36" s="37"/>
      <c r="G36" s="37"/>
    </row>
    <row r="38" spans="1:7">
      <c r="B38" s="19" t="s">
        <v>46</v>
      </c>
    </row>
  </sheetData>
  <mergeCells count="11">
    <mergeCell ref="A23:A24"/>
    <mergeCell ref="A25:A26"/>
    <mergeCell ref="B1:E1"/>
    <mergeCell ref="A16:A17"/>
    <mergeCell ref="B36:C36"/>
    <mergeCell ref="A32:A35"/>
    <mergeCell ref="A4:A8"/>
    <mergeCell ref="B27:C27"/>
    <mergeCell ref="B30:E30"/>
    <mergeCell ref="A20:A21"/>
    <mergeCell ref="A11:A13"/>
  </mergeCells>
  <phoneticPr fontId="5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>MZV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ksilhank</dc:creator>
  <cp:lastModifiedBy>ksilhank</cp:lastModifiedBy>
  <cp:lastPrinted>2014-01-16T13:18:13Z</cp:lastPrinted>
  <dcterms:created xsi:type="dcterms:W3CDTF">2013-07-26T08:13:10Z</dcterms:created>
  <dcterms:modified xsi:type="dcterms:W3CDTF">2014-02-03T07:37:33Z</dcterms:modified>
</cp:coreProperties>
</file>