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4370" windowHeight="8715" tabRatio="945"/>
  </bookViews>
  <sheets>
    <sheet name="podle hodnocení projektu " sheetId="20" r:id="rId1"/>
  </sheets>
  <definedNames>
    <definedName name="_xlnm.Print_Titles" localSheetId="0">'podle hodnocení projektu '!$2:$2</definedName>
  </definedNames>
  <calcPr calcId="145621"/>
</workbook>
</file>

<file path=xl/calcChain.xml><?xml version="1.0" encoding="utf-8"?>
<calcChain xmlns="http://schemas.openxmlformats.org/spreadsheetml/2006/main">
  <c r="J11" i="20" l="1"/>
  <c r="J10" i="20"/>
  <c r="J9" i="20"/>
  <c r="K3" i="20" l="1"/>
  <c r="I4" i="20" l="1"/>
  <c r="K4" i="20" s="1"/>
  <c r="I6" i="20"/>
  <c r="I8" i="20"/>
  <c r="I3" i="20"/>
  <c r="I7" i="20"/>
  <c r="I5" i="20"/>
  <c r="G4" i="20"/>
  <c r="G15" i="20"/>
  <c r="G14" i="20"/>
  <c r="G6" i="20"/>
  <c r="G8" i="20"/>
  <c r="G12" i="20"/>
  <c r="G9" i="20"/>
  <c r="G17" i="20"/>
  <c r="G3" i="20"/>
  <c r="G7" i="20"/>
  <c r="G16" i="20"/>
  <c r="G10" i="20"/>
  <c r="G11" i="20"/>
  <c r="G5" i="20"/>
  <c r="G13" i="20"/>
  <c r="K5" i="20" l="1"/>
  <c r="K6" i="20" s="1"/>
  <c r="K7" i="20" s="1"/>
  <c r="K8" i="20" s="1"/>
  <c r="K9" i="20" s="1"/>
  <c r="K10" i="20" s="1"/>
  <c r="K11" i="20" s="1"/>
  <c r="I18" i="20"/>
  <c r="F18" i="20"/>
  <c r="E18" i="20"/>
</calcChain>
</file>

<file path=xl/sharedStrings.xml><?xml version="1.0" encoding="utf-8"?>
<sst xmlns="http://schemas.openxmlformats.org/spreadsheetml/2006/main" count="66" uniqueCount="62">
  <si>
    <t>Anotace</t>
  </si>
  <si>
    <t>země</t>
  </si>
  <si>
    <t xml:space="preserve">Ukrajina </t>
  </si>
  <si>
    <t>Kambodža</t>
  </si>
  <si>
    <t>BaH</t>
  </si>
  <si>
    <t>Etiopie</t>
  </si>
  <si>
    <t xml:space="preserve">Gruzie </t>
  </si>
  <si>
    <t>body průměr</t>
  </si>
  <si>
    <t>Požadovaná částka v tis. Kč</t>
  </si>
  <si>
    <t>Číslo proj.</t>
  </si>
  <si>
    <t>hodnota projektu</t>
  </si>
  <si>
    <t>Předkladatel a název projektu</t>
  </si>
  <si>
    <t>hodnotící komise doporučuje přidělit</t>
  </si>
  <si>
    <r>
      <t xml:space="preserve">3i-Inovace, implementace a internacionalizace: Posilování kapacit veřejných vysokých škol v Zambii v oblasti managementu, </t>
    </r>
    <r>
      <rPr>
        <b/>
        <sz val="10"/>
        <color rgb="FF000000"/>
        <rFont val="Calibri"/>
        <family val="2"/>
        <charset val="238"/>
      </rPr>
      <t>VŠCHT, Zambie</t>
    </r>
  </si>
  <si>
    <t>Zlepšení úrovně vědecko-výzkumných dovedností a kvality výuky na Fakultě zemědělství a potravinových technologií na Mostarské univerzitě (FZPT, UM) a Agro mediteránní fakultě Univerzity Džemala Bijediče v Mostaru (AMF, UDB).</t>
  </si>
  <si>
    <r>
      <t xml:space="preserve">Zvyšování vědecko-výzkumných kapacit a podpora vzdělávání na Mostarské univerzitě a na Univerzitě Džemala Bijediče v Mostaru, </t>
    </r>
    <r>
      <rPr>
        <b/>
        <sz val="10"/>
        <color rgb="FF000000"/>
        <rFont val="Calibri"/>
        <family val="2"/>
        <charset val="238"/>
      </rPr>
      <t>ČZU, BaH</t>
    </r>
  </si>
  <si>
    <t>Podpora zvýšení kvality univerzitního vzdělání, vědy a výzkumu se zaměřením na posílení udržitelného ekonomického a sociálního rozvoje, navázáni vztahŮ a rozvoj dlouhodobé pedagogické a
vědecko-vyzkumné spolupráce</t>
  </si>
  <si>
    <r>
      <t xml:space="preserve">Zvyšování kompetencí akademických pracovníků a studentů Royal University of Agriculture v Kambodži, </t>
    </r>
    <r>
      <rPr>
        <b/>
        <sz val="10"/>
        <color rgb="FF000000"/>
        <rFont val="Calibri"/>
        <family val="2"/>
        <charset val="238"/>
      </rPr>
      <t>ČZÚ, Kambodža</t>
    </r>
  </si>
  <si>
    <t xml:space="preserve">Hlavním cílem projektu je zvýšit kompetence akademických pracovníků a studentů Royal University of Agriculture (RUA) v Kambodži prostřednictvím spolupráce s odborníky z ČZU. </t>
  </si>
  <si>
    <t xml:space="preserve">Předkládaný projekt si klade za cíl posílit kapacity v oblasti inkluzivního vzdělávání a sociálních věd s přesahem do věd přírodních na Jimma University v Etiopii. </t>
  </si>
  <si>
    <r>
      <t>Posilování kapacit v oblasti inkluzivního vzdělávání a sociálních věd na Jimma University v Etiopii, Z</t>
    </r>
    <r>
      <rPr>
        <b/>
        <sz val="10"/>
        <color rgb="FF000000"/>
        <rFont val="Calibri"/>
        <family val="2"/>
        <charset val="238"/>
      </rPr>
      <t>ápadočeská univerzita, Etiopie</t>
    </r>
  </si>
  <si>
    <t>Cílem projektu je posílení publikační a výzkumné činnosti na dvou zemědělsky orientovaných fakultách Hawasské Univerzity (HU) v oblastech spojujících diverzitu ekosystémů s udržitelností zemědělské produkce (agrolesnictví, molekulární genetika, management volně žijících zvířat, in-vitro rostlinné technologie a pedologie).</t>
  </si>
  <si>
    <r>
      <t xml:space="preserve">Publication and Research Activities Development for Education in Life Sciences at Hawassa University, </t>
    </r>
    <r>
      <rPr>
        <b/>
        <sz val="10"/>
        <color rgb="FF000000"/>
        <rFont val="Calibri"/>
        <family val="2"/>
        <charset val="238"/>
      </rPr>
      <t>ČZÚ, Etiopie</t>
    </r>
  </si>
  <si>
    <r>
      <t>Rozvoj studijního programu lesnictví na Fakultě přírodních zdrojů, University of Copperbelt,</t>
    </r>
    <r>
      <rPr>
        <b/>
        <sz val="10"/>
        <color rgb="FF000000"/>
        <rFont val="Calibri"/>
        <family val="2"/>
        <charset val="238"/>
      </rPr>
      <t xml:space="preserve"> Mendelova univerzita, Zambie</t>
    </r>
  </si>
  <si>
    <t>Zvýšení odbornosti a úrovně vysokoškolského vzdělávání v oboru lesnictví</t>
  </si>
  <si>
    <t>Cílem projektu je vytvořit systém přenosu informací mezi
univerzitou UBB a zemědělskými podniky a
farmáři v Kambodž</t>
  </si>
  <si>
    <r>
      <t xml:space="preserve">Posílení třetí role univerzity University of Battambang v oblasti implementace nových metod a technologií do zemědělských podniků a farem v Kambodži, </t>
    </r>
    <r>
      <rPr>
        <b/>
        <sz val="10"/>
        <color rgb="FF000000"/>
        <rFont val="Calibri"/>
        <family val="2"/>
        <charset val="238"/>
      </rPr>
      <t>ČZÚ, Kambodža</t>
    </r>
  </si>
  <si>
    <t>Cílem projektu je inovace odborné výuky, rozvoj vědecko-výzkumné činnosti a posílení meziuniverzitní spolupráce SAUM a TSU</t>
  </si>
  <si>
    <r>
      <t xml:space="preserve">Podpora inovace výuky, rozvoje výzkumu a meziuniverzitní spolupráce SAUM a TSU, </t>
    </r>
    <r>
      <rPr>
        <b/>
        <sz val="10"/>
        <color rgb="FF000000"/>
        <rFont val="Calibri"/>
        <family val="2"/>
        <charset val="238"/>
      </rPr>
      <t>ČZÚ, Moldavsko</t>
    </r>
  </si>
  <si>
    <t>Cílem projektu je zmapování československých hospodářských aktivit v Zambii a to zejména na příkladu působení firmy Baťa v průběhu 20. století</t>
  </si>
  <si>
    <t>Prohlubování spolupráce s partnerskými pracovišti na gruzínských univerzitách, která byla zahájena v roce 2020. Cílem je zvýšení kvality vzdělávání a výzkumu v oblasti hydroenergetiky</t>
  </si>
  <si>
    <r>
      <t xml:space="preserve">Posílování odborných kapacit v hydroenergetice II, </t>
    </r>
    <r>
      <rPr>
        <b/>
        <sz val="10"/>
        <color rgb="FF000000"/>
        <rFont val="Calibri"/>
        <family val="2"/>
        <charset val="238"/>
      </rPr>
      <t>ČVUT, Gruzie</t>
    </r>
  </si>
  <si>
    <r>
      <t xml:space="preserve">Mapování československých hospodářských aktivit v Zambii na příkladu firmy Baťa, </t>
    </r>
    <r>
      <rPr>
        <b/>
        <sz val="10"/>
        <color rgb="FF000000"/>
        <rFont val="Calibri"/>
        <family val="2"/>
        <charset val="238"/>
      </rPr>
      <t>Univerzita Tomáše Bati, Zambie</t>
    </r>
  </si>
  <si>
    <r>
      <t xml:space="preserve">CLOSER 2: Intenzivní podpora znalostního rámce, využití výzkumného potenciálu a rozvoje kapacit řízení Právnické fakulty Sarajevské univerzity, </t>
    </r>
    <r>
      <rPr>
        <b/>
        <sz val="10"/>
        <color rgb="FF000000"/>
        <rFont val="Calibri"/>
        <family val="2"/>
        <charset val="238"/>
      </rPr>
      <t>Univerzita Palackého, BaH</t>
    </r>
  </si>
  <si>
    <t>Prohloubení spolupráce mezi Právnickou fakultou UP a Právnickou fakultou Sarajevské univerzity s cílem podpory rozvoje partnerské fakulty v oblasti právního vzdělání, výzkumu a sdílení know-how UP v Olomouci. Projekt navazuje na aktivity realizované v rámci projektu v roce 2020.</t>
  </si>
  <si>
    <r>
      <t xml:space="preserve">New Way to Research Management Interconnection, </t>
    </r>
    <r>
      <rPr>
        <b/>
        <sz val="10"/>
        <color rgb="FF000000"/>
        <rFont val="Calibri"/>
        <family val="2"/>
        <charset val="238"/>
      </rPr>
      <t>Univerzita Karlova, Moldavsko, BaH</t>
    </r>
  </si>
  <si>
    <t xml:space="preserve">Zvvýšení kvalifikace managementu partnerských univerzit a předávání know-how mezi partnerskými univerzitami, vytipování studentů, kteří budou moci být zařazeni do programu rozvojových stipendií, podpora získání výzkumného grantu ze strany postdoktorských pracovníků, spolupráce v odborné publikační činnosti a intenzivní výzkumná spolupráce.
</t>
  </si>
  <si>
    <r>
      <t xml:space="preserve">Posilování kapacit v oblasti vzdělávání týkající se obnovitelných zdrojů energie a environmnentálních věd na Vinnytsia National Technical University na Ukrajině, </t>
    </r>
    <r>
      <rPr>
        <b/>
        <sz val="10"/>
        <color rgb="FF000000"/>
        <rFont val="Calibri"/>
        <family val="2"/>
        <charset val="238"/>
      </rPr>
      <t>Západočeská univerzita, Ukrajina</t>
    </r>
  </si>
  <si>
    <t xml:space="preserve">Posilování kapacit v oblasti vzdělávání týkající se obnovitelných zdrojů energie a environmnentálních věd na Vinnytsia National Technical University na Ukrajině  </t>
  </si>
  <si>
    <t>Zvýšení odbornosti a úrovně vysokoškolského vzdělávání v lesnictví</t>
  </si>
  <si>
    <r>
      <t xml:space="preserve">Inovace studijního programu a podpora prakticky zaměřených závěrečných prací na Lesnické fakultě, Royal University of Agriculture, </t>
    </r>
    <r>
      <rPr>
        <b/>
        <sz val="10"/>
        <color rgb="FF000000"/>
        <rFont val="Calibri"/>
        <family val="2"/>
        <charset val="238"/>
      </rPr>
      <t>Mendelova univerzita, Kambodža</t>
    </r>
  </si>
  <si>
    <t xml:space="preserve">Posílení vědecko-výzkumných kapacit partnerských univerzit a posílení spolupráce partnerských univerzit v agrárním sektoru skrze AgriSciences Platform. </t>
  </si>
  <si>
    <r>
      <t xml:space="preserve">Posilování vědeckých kapacit a spolupráce ukrajinských univerzit v agrárních vědách, </t>
    </r>
    <r>
      <rPr>
        <b/>
        <sz val="10"/>
        <color rgb="FF000000"/>
        <rFont val="Calibri"/>
        <family val="2"/>
        <charset val="238"/>
      </rPr>
      <t>ČZU, Ukrajina</t>
    </r>
  </si>
  <si>
    <t>celkem přiděleno</t>
  </si>
  <si>
    <t>procento kofinanc.</t>
  </si>
  <si>
    <t>rozdíl mezi požadavkem a dotaci</t>
  </si>
  <si>
    <t>2021-PKVV-08</t>
  </si>
  <si>
    <t>2021-PKVV-13</t>
  </si>
  <si>
    <t>2021-PKVV-10</t>
  </si>
  <si>
    <t>2021-PKVV-02</t>
  </si>
  <si>
    <t>2021-PKVV-15</t>
  </si>
  <si>
    <t>2021-PKVV-05</t>
  </si>
  <si>
    <t>2021-PKVV-11</t>
  </si>
  <si>
    <t>2021-PKVV-06</t>
  </si>
  <si>
    <t>2021-PKVV-14</t>
  </si>
  <si>
    <t>2021-PKVV-07</t>
  </si>
  <si>
    <t>2021-PKVV-01</t>
  </si>
  <si>
    <t>2021-PKVV-04</t>
  </si>
  <si>
    <t>2021-PKVV-03</t>
  </si>
  <si>
    <t>2021-PKVV-12</t>
  </si>
  <si>
    <t>2021-PKVV-09</t>
  </si>
  <si>
    <t>příloha protokolu hodnotící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</si>
</sst>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7" xfId="0" applyBorder="1"/>
    <xf numFmtId="0" fontId="3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7" xfId="0" applyNumberFormat="1" applyFont="1" applyBorder="1"/>
    <xf numFmtId="164" fontId="0" fillId="3" borderId="1" xfId="0" applyNumberFormat="1" applyFill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0" fontId="0" fillId="0" borderId="9" xfId="0" applyBorder="1"/>
    <xf numFmtId="164" fontId="0" fillId="0" borderId="8" xfId="0" applyNumberForma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0" fontId="2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1" fillId="0" borderId="0" xfId="0" applyFont="1"/>
  </cellXfs>
  <cellStyles count="2">
    <cellStyle name="Normální" xfId="0" builtinId="0"/>
    <cellStyle name="Procenta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pane ySplit="2" topLeftCell="A6" activePane="bottomLeft" state="frozen"/>
      <selection activeCell="F1" sqref="F1"/>
      <selection pane="bottomLeft" activeCell="I3" sqref="I3"/>
    </sheetView>
  </sheetViews>
  <sheetFormatPr defaultRowHeight="15" x14ac:dyDescent="0.25"/>
  <cols>
    <col min="1" max="1" width="9.140625" style="2" customWidth="1"/>
    <col min="2" max="2" width="24.7109375" style="2" customWidth="1"/>
    <col min="3" max="3" width="8.7109375" style="2" hidden="1" customWidth="1"/>
    <col min="4" max="4" width="35.7109375" style="2" customWidth="1"/>
    <col min="5" max="5" width="15.140625" style="2" customWidth="1"/>
    <col min="6" max="6" width="17.42578125" style="2" customWidth="1"/>
    <col min="7" max="7" width="14.5703125" style="2" customWidth="1"/>
    <col min="8" max="8" width="12.85546875" style="2" customWidth="1"/>
    <col min="9" max="9" width="15.7109375" style="2" customWidth="1"/>
    <col min="10" max="10" width="15.7109375" style="3" customWidth="1"/>
    <col min="11" max="11" width="16.7109375" style="2" customWidth="1"/>
    <col min="12" max="16384" width="9.140625" style="2"/>
  </cols>
  <sheetData>
    <row r="1" spans="1:11" s="3" customFormat="1" ht="44.25" customHeight="1" thickBot="1" x14ac:dyDescent="0.3">
      <c r="B1" s="35" t="s">
        <v>61</v>
      </c>
    </row>
    <row r="2" spans="1:11" ht="87" customHeight="1" x14ac:dyDescent="0.25">
      <c r="A2" s="4" t="s">
        <v>9</v>
      </c>
      <c r="B2" s="5" t="s">
        <v>11</v>
      </c>
      <c r="C2" s="5" t="s">
        <v>1</v>
      </c>
      <c r="D2" s="6" t="s">
        <v>0</v>
      </c>
      <c r="E2" s="7" t="s">
        <v>8</v>
      </c>
      <c r="F2" s="6" t="s">
        <v>10</v>
      </c>
      <c r="G2" s="6" t="s">
        <v>44</v>
      </c>
      <c r="H2" s="7" t="s">
        <v>7</v>
      </c>
      <c r="I2" s="7" t="s">
        <v>12</v>
      </c>
      <c r="J2" s="6" t="s">
        <v>45</v>
      </c>
      <c r="K2" s="12" t="s">
        <v>43</v>
      </c>
    </row>
    <row r="3" spans="1:11" ht="135.75" customHeight="1" x14ac:dyDescent="0.25">
      <c r="A3" s="25" t="s">
        <v>48</v>
      </c>
      <c r="B3" s="26" t="s">
        <v>31</v>
      </c>
      <c r="C3" s="27"/>
      <c r="D3" s="28" t="s">
        <v>30</v>
      </c>
      <c r="E3" s="29">
        <v>1238927</v>
      </c>
      <c r="F3" s="29">
        <v>1376586</v>
      </c>
      <c r="G3" s="30">
        <f t="shared" ref="G3:G17" si="0">(F3-E3)/F3</f>
        <v>0.10000029057392709</v>
      </c>
      <c r="H3" s="31">
        <v>92.2</v>
      </c>
      <c r="I3" s="32">
        <f t="shared" ref="I3:I8" si="1">E3</f>
        <v>1238927</v>
      </c>
      <c r="J3" s="32"/>
      <c r="K3" s="33">
        <f>E3</f>
        <v>1238927</v>
      </c>
    </row>
    <row r="4" spans="1:11" ht="120" customHeight="1" x14ac:dyDescent="0.25">
      <c r="A4" s="25" t="s">
        <v>49</v>
      </c>
      <c r="B4" s="26" t="s">
        <v>15</v>
      </c>
      <c r="C4" s="27" t="s">
        <v>5</v>
      </c>
      <c r="D4" s="28" t="s">
        <v>14</v>
      </c>
      <c r="E4" s="29">
        <v>900000</v>
      </c>
      <c r="F4" s="29">
        <v>1000000</v>
      </c>
      <c r="G4" s="30">
        <f t="shared" si="0"/>
        <v>0.1</v>
      </c>
      <c r="H4" s="31">
        <v>88.6</v>
      </c>
      <c r="I4" s="32">
        <f t="shared" si="1"/>
        <v>900000</v>
      </c>
      <c r="J4" s="32"/>
      <c r="K4" s="33">
        <f>K3+I4</f>
        <v>2138927</v>
      </c>
    </row>
    <row r="5" spans="1:11" ht="123.75" customHeight="1" x14ac:dyDescent="0.25">
      <c r="A5" s="25" t="s">
        <v>50</v>
      </c>
      <c r="B5" s="26" t="s">
        <v>42</v>
      </c>
      <c r="C5" s="27" t="s">
        <v>2</v>
      </c>
      <c r="D5" s="28" t="s">
        <v>41</v>
      </c>
      <c r="E5" s="29">
        <v>1440000</v>
      </c>
      <c r="F5" s="29">
        <v>1600000</v>
      </c>
      <c r="G5" s="30">
        <f t="shared" si="0"/>
        <v>0.1</v>
      </c>
      <c r="H5" s="31">
        <v>86.8</v>
      </c>
      <c r="I5" s="32">
        <f t="shared" si="1"/>
        <v>1440000</v>
      </c>
      <c r="J5" s="32"/>
      <c r="K5" s="33">
        <f>K4+I5</f>
        <v>3578927</v>
      </c>
    </row>
    <row r="6" spans="1:11" ht="138" customHeight="1" x14ac:dyDescent="0.25">
      <c r="A6" s="25" t="s">
        <v>51</v>
      </c>
      <c r="B6" s="26" t="s">
        <v>22</v>
      </c>
      <c r="C6" s="27" t="s">
        <v>6</v>
      </c>
      <c r="D6" s="28" t="s">
        <v>21</v>
      </c>
      <c r="E6" s="29">
        <v>1345000</v>
      </c>
      <c r="F6" s="29">
        <v>1495000</v>
      </c>
      <c r="G6" s="30">
        <f t="shared" si="0"/>
        <v>0.10033444816053512</v>
      </c>
      <c r="H6" s="31">
        <v>85.8</v>
      </c>
      <c r="I6" s="32">
        <f t="shared" si="1"/>
        <v>1345000</v>
      </c>
      <c r="J6" s="32"/>
      <c r="K6" s="33">
        <f>K5+I6</f>
        <v>4923927</v>
      </c>
    </row>
    <row r="7" spans="1:11" ht="120" customHeight="1" x14ac:dyDescent="0.25">
      <c r="A7" s="25" t="s">
        <v>52</v>
      </c>
      <c r="B7" s="26" t="s">
        <v>33</v>
      </c>
      <c r="C7" s="27"/>
      <c r="D7" s="28" t="s">
        <v>34</v>
      </c>
      <c r="E7" s="29">
        <v>722433.6</v>
      </c>
      <c r="F7" s="29">
        <v>802704</v>
      </c>
      <c r="G7" s="30">
        <f t="shared" si="0"/>
        <v>0.10000000000000003</v>
      </c>
      <c r="H7" s="31">
        <v>83.2</v>
      </c>
      <c r="I7" s="32">
        <f t="shared" si="1"/>
        <v>722433.6</v>
      </c>
      <c r="J7" s="32"/>
      <c r="K7" s="33">
        <f>K6+I7</f>
        <v>5646360.5999999996</v>
      </c>
    </row>
    <row r="8" spans="1:11" ht="150.75" customHeight="1" x14ac:dyDescent="0.25">
      <c r="A8" s="25" t="s">
        <v>53</v>
      </c>
      <c r="B8" s="26" t="s">
        <v>23</v>
      </c>
      <c r="C8" s="27" t="s">
        <v>2</v>
      </c>
      <c r="D8" s="28" t="s">
        <v>24</v>
      </c>
      <c r="E8" s="29">
        <v>1000000</v>
      </c>
      <c r="F8" s="29">
        <v>1115000</v>
      </c>
      <c r="G8" s="30">
        <f t="shared" si="0"/>
        <v>0.1031390134529148</v>
      </c>
      <c r="H8" s="31">
        <v>83</v>
      </c>
      <c r="I8" s="32">
        <f t="shared" si="1"/>
        <v>1000000</v>
      </c>
      <c r="J8" s="32"/>
      <c r="K8" s="33">
        <f>K7+I8</f>
        <v>6646360.5999999996</v>
      </c>
    </row>
    <row r="9" spans="1:11" ht="87.75" customHeight="1" x14ac:dyDescent="0.25">
      <c r="A9" s="25" t="s">
        <v>46</v>
      </c>
      <c r="B9" s="26" t="s">
        <v>28</v>
      </c>
      <c r="C9" s="27" t="s">
        <v>4</v>
      </c>
      <c r="D9" s="28" t="s">
        <v>27</v>
      </c>
      <c r="E9" s="29">
        <v>1237500</v>
      </c>
      <c r="F9" s="29">
        <v>1375000</v>
      </c>
      <c r="G9" s="30">
        <f t="shared" si="0"/>
        <v>0.1</v>
      </c>
      <c r="H9" s="31">
        <v>81.599999999999994</v>
      </c>
      <c r="I9" s="32">
        <v>1152500</v>
      </c>
      <c r="J9" s="32">
        <f>E9-I9</f>
        <v>85000</v>
      </c>
      <c r="K9" s="33">
        <f>K8+I9</f>
        <v>7798860.5999999996</v>
      </c>
    </row>
    <row r="10" spans="1:11" ht="136.5" customHeight="1" x14ac:dyDescent="0.25">
      <c r="A10" s="25" t="s">
        <v>47</v>
      </c>
      <c r="B10" s="26" t="s">
        <v>37</v>
      </c>
      <c r="C10" s="27"/>
      <c r="D10" s="28" t="s">
        <v>38</v>
      </c>
      <c r="E10" s="29">
        <v>266000</v>
      </c>
      <c r="F10" s="29">
        <v>296000</v>
      </c>
      <c r="G10" s="30">
        <f t="shared" si="0"/>
        <v>0.10135135135135136</v>
      </c>
      <c r="H10" s="31">
        <v>75.8</v>
      </c>
      <c r="I10" s="32">
        <v>251730</v>
      </c>
      <c r="J10" s="32">
        <f>E10-I10</f>
        <v>14270</v>
      </c>
      <c r="K10" s="33">
        <f>K9+I10</f>
        <v>8050590.5999999996</v>
      </c>
    </row>
    <row r="11" spans="1:11" s="3" customFormat="1" ht="114" customHeight="1" x14ac:dyDescent="0.25">
      <c r="A11" s="25" t="s">
        <v>54</v>
      </c>
      <c r="B11" s="26" t="s">
        <v>40</v>
      </c>
      <c r="C11" s="34"/>
      <c r="D11" s="28" t="s">
        <v>39</v>
      </c>
      <c r="E11" s="29">
        <v>1000000</v>
      </c>
      <c r="F11" s="29">
        <v>1115000</v>
      </c>
      <c r="G11" s="30">
        <f t="shared" si="0"/>
        <v>0.1031390134529148</v>
      </c>
      <c r="H11" s="31">
        <v>74</v>
      </c>
      <c r="I11" s="32">
        <v>949409</v>
      </c>
      <c r="J11" s="32">
        <f>E11-I11</f>
        <v>50591</v>
      </c>
      <c r="K11" s="33">
        <f>K10+I11</f>
        <v>8999999.5999999996</v>
      </c>
    </row>
    <row r="12" spans="1:11" s="3" customFormat="1" ht="189" customHeight="1" x14ac:dyDescent="0.25">
      <c r="A12" s="13" t="s">
        <v>55</v>
      </c>
      <c r="B12" s="14" t="s">
        <v>26</v>
      </c>
      <c r="C12" s="15" t="s">
        <v>3</v>
      </c>
      <c r="D12" s="16" t="s">
        <v>25</v>
      </c>
      <c r="E12" s="19">
        <v>1077824</v>
      </c>
      <c r="F12" s="19">
        <v>1205824</v>
      </c>
      <c r="G12" s="17">
        <f t="shared" si="0"/>
        <v>0.10615147815933337</v>
      </c>
      <c r="H12" s="18">
        <v>72.400000000000006</v>
      </c>
      <c r="I12" s="21"/>
      <c r="J12" s="21"/>
      <c r="K12" s="24"/>
    </row>
    <row r="13" spans="1:11" s="3" customFormat="1" ht="189" customHeight="1" x14ac:dyDescent="0.25">
      <c r="A13" s="13" t="s">
        <v>56</v>
      </c>
      <c r="B13" s="14" t="s">
        <v>13</v>
      </c>
      <c r="C13" s="15" t="s">
        <v>4</v>
      </c>
      <c r="D13" s="16" t="s">
        <v>16</v>
      </c>
      <c r="E13" s="19">
        <v>1207674</v>
      </c>
      <c r="F13" s="19">
        <v>1347914</v>
      </c>
      <c r="G13" s="17">
        <f t="shared" si="0"/>
        <v>0.10404224601866291</v>
      </c>
      <c r="H13" s="18">
        <v>70.599999999999994</v>
      </c>
      <c r="I13" s="21"/>
      <c r="J13" s="21"/>
      <c r="K13" s="24"/>
    </row>
    <row r="14" spans="1:11" s="3" customFormat="1" ht="189" customHeight="1" x14ac:dyDescent="0.25">
      <c r="A14" s="13" t="s">
        <v>57</v>
      </c>
      <c r="B14" s="14" t="s">
        <v>20</v>
      </c>
      <c r="C14" s="15" t="s">
        <v>3</v>
      </c>
      <c r="D14" s="16" t="s">
        <v>19</v>
      </c>
      <c r="E14" s="19">
        <v>1151250</v>
      </c>
      <c r="F14" s="19">
        <v>1280250</v>
      </c>
      <c r="G14" s="17">
        <f t="shared" si="0"/>
        <v>0.10076157000585823</v>
      </c>
      <c r="H14" s="18">
        <v>70</v>
      </c>
      <c r="I14" s="21"/>
      <c r="J14" s="21"/>
      <c r="K14" s="24"/>
    </row>
    <row r="15" spans="1:11" s="3" customFormat="1" ht="189" customHeight="1" x14ac:dyDescent="0.25">
      <c r="A15" s="13" t="s">
        <v>58</v>
      </c>
      <c r="B15" s="14" t="s">
        <v>17</v>
      </c>
      <c r="C15" s="15" t="s">
        <v>2</v>
      </c>
      <c r="D15" s="16" t="s">
        <v>18</v>
      </c>
      <c r="E15" s="19">
        <v>1000000</v>
      </c>
      <c r="F15" s="19">
        <v>1115000</v>
      </c>
      <c r="G15" s="17">
        <f t="shared" si="0"/>
        <v>0.1031390134529148</v>
      </c>
      <c r="H15" s="18">
        <v>69.599999999999994</v>
      </c>
      <c r="I15" s="21"/>
      <c r="J15" s="21"/>
      <c r="K15" s="24"/>
    </row>
    <row r="16" spans="1:11" s="3" customFormat="1" ht="189" customHeight="1" x14ac:dyDescent="0.25">
      <c r="A16" s="13" t="s">
        <v>59</v>
      </c>
      <c r="B16" s="14" t="s">
        <v>35</v>
      </c>
      <c r="C16" s="15"/>
      <c r="D16" s="16" t="s">
        <v>36</v>
      </c>
      <c r="E16" s="19">
        <v>800982</v>
      </c>
      <c r="F16" s="19">
        <v>889980</v>
      </c>
      <c r="G16" s="17">
        <f t="shared" si="0"/>
        <v>0.1</v>
      </c>
      <c r="H16" s="18">
        <v>65.2</v>
      </c>
      <c r="I16" s="21"/>
      <c r="J16" s="21"/>
      <c r="K16" s="24"/>
    </row>
    <row r="17" spans="1:11" ht="197.25" customHeight="1" x14ac:dyDescent="0.25">
      <c r="A17" s="13" t="s">
        <v>60</v>
      </c>
      <c r="B17" s="14" t="s">
        <v>32</v>
      </c>
      <c r="C17" s="15"/>
      <c r="D17" s="16" t="s">
        <v>29</v>
      </c>
      <c r="E17" s="19">
        <v>900000</v>
      </c>
      <c r="F17" s="19">
        <v>1000227.69</v>
      </c>
      <c r="G17" s="17">
        <f t="shared" si="0"/>
        <v>0.1002048743521587</v>
      </c>
      <c r="H17" s="18">
        <v>52</v>
      </c>
      <c r="I17" s="21"/>
      <c r="J17" s="21"/>
      <c r="K17" s="24"/>
    </row>
    <row r="18" spans="1:11" ht="37.5" customHeight="1" thickBot="1" x14ac:dyDescent="0.3">
      <c r="A18" s="8"/>
      <c r="B18" s="9"/>
      <c r="C18" s="10"/>
      <c r="D18" s="10"/>
      <c r="E18" s="20">
        <f>SUM(E3:E17)</f>
        <v>15287590.6</v>
      </c>
      <c r="F18" s="20">
        <f>SUM(F3:F17)</f>
        <v>17014485.690000001</v>
      </c>
      <c r="G18" s="20"/>
      <c r="H18" s="11"/>
      <c r="I18" s="22">
        <f>SUM(I3:I17)</f>
        <v>8999999.5999999996</v>
      </c>
      <c r="J18" s="22"/>
      <c r="K18" s="23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  <row r="22" spans="1:11" x14ac:dyDescent="0.25">
      <c r="A22" s="1"/>
      <c r="B22" s="1"/>
    </row>
    <row r="23" spans="1:11" x14ac:dyDescent="0.25">
      <c r="A23" s="1"/>
      <c r="B23" s="1"/>
    </row>
  </sheetData>
  <sortState ref="A3:K17">
    <sortCondition descending="1" ref="H3:H17"/>
  </sortState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podle hodnocení projektu </vt:lpstr>
      <vt:lpstr>'podle hodnocení projektu '!Názvy_tisku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- 12. 2. 2020</dc:title>
  <dc:creator>GrantYS</dc:creator>
  <cp:lastModifiedBy>Vladimír HEJDUK</cp:lastModifiedBy>
  <cp:lastPrinted>2021-01-15T07:38:53Z</cp:lastPrinted>
  <dcterms:created xsi:type="dcterms:W3CDTF">2020-02-12T09:08:45Z</dcterms:created>
  <dcterms:modified xsi:type="dcterms:W3CDTF">2021-01-25T10:44:21Z</dcterms:modified>
</cp:coreProperties>
</file>