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5480" windowHeight="11640" activeTab="0"/>
  </bookViews>
  <sheets>
    <sheet name="2006_podle zemí" sheetId="1" r:id="rId1"/>
  </sheets>
  <definedNames/>
  <calcPr fullCalcOnLoad="1"/>
</workbook>
</file>

<file path=xl/sharedStrings.xml><?xml version="1.0" encoding="utf-8"?>
<sst xmlns="http://schemas.openxmlformats.org/spreadsheetml/2006/main" count="237" uniqueCount="177">
  <si>
    <t>IČ projektu</t>
  </si>
  <si>
    <t>Realizátor</t>
  </si>
  <si>
    <t xml:space="preserve">Název projektu </t>
  </si>
  <si>
    <t>Cílová země</t>
  </si>
  <si>
    <t>10/0306/MM/ČvT</t>
  </si>
  <si>
    <t>Člověk v tísni</t>
  </si>
  <si>
    <t>Centrum na podporu demokracie v Barmě</t>
  </si>
  <si>
    <t>Barma</t>
  </si>
  <si>
    <t>50/12/06/BY/MM/IDF</t>
  </si>
  <si>
    <t>Institut dokumentárního filmu</t>
  </si>
  <si>
    <t xml:space="preserve">Příprava filmové školy v Barmě "Yangon Film School" </t>
  </si>
  <si>
    <t>Institut dokumentárního filmu, ZÚ Bangkok, p. Janeček (FAMU)</t>
  </si>
  <si>
    <t>Barmské filmové projekty (prezentace v kině Ponrepo, koktejl ZÚ Bkk, p. Janeček do Barmy)</t>
  </si>
  <si>
    <t>ZÚ Minsk, SZ Vídeň</t>
  </si>
  <si>
    <t>Podpora sjednocených demokratických sil v Bělorusku, podpora nezávislého běloruského tisku (předplatné časopisu Arche, inzeráty v časopisu Arche a novinách Novaja Volja, nákup Risografu pro lidskoprávní organizaci Viasna, tlumočení pro A. Milinkijeviče ve Vídni, smoulva s Institutem socioekonomických studií O. Manajeva, podpora společnosti Roberta Schumana)</t>
  </si>
  <si>
    <t>Bělorusko</t>
  </si>
  <si>
    <t>5/0206/BY/ČvT</t>
  </si>
  <si>
    <t xml:space="preserve">Konference Parlamentního shromáždění Rady Evropy o Bělorusku - zajištění účastníků běloruské opozice </t>
  </si>
  <si>
    <t>7/0306/BY/Europeum</t>
  </si>
  <si>
    <t>Institut pro evropskou politiku Europeum</t>
  </si>
  <si>
    <t>Rozhovory s mocí - simulace s cílem najít silná i slabá místa běloruské opozice</t>
  </si>
  <si>
    <t>12/0306/BY/FHS</t>
  </si>
  <si>
    <t>Fakulta humanitních studií Univerzity Karlovy</t>
  </si>
  <si>
    <t>Vědecká konference - cesty k běloruskému národnímu obrození</t>
  </si>
  <si>
    <t>16/0306/BY/ČVT</t>
  </si>
  <si>
    <t>Pomoc politicky pronásledovaným a diskuse o české transformaci v Bělorusku</t>
  </si>
  <si>
    <t>17/0306/BY/AMO</t>
  </si>
  <si>
    <t>Asociace pro mezinárodní otázky</t>
  </si>
  <si>
    <t>Evropská alternativa pro Bělorusko</t>
  </si>
  <si>
    <t>D23/0306/BY/SMO</t>
  </si>
  <si>
    <t>Svaz měst a obcí</t>
  </si>
  <si>
    <t>Projekt na podporu rozvoje samosprávné demokracie v Bělorusku</t>
  </si>
  <si>
    <t>25/0606/BY/N77</t>
  </si>
  <si>
    <t>Nadace Charty 77</t>
  </si>
  <si>
    <t>Seminář "Výchova k lidským právům a budování občanské společnosti v Bělorusku"</t>
  </si>
  <si>
    <t>28/0706/BY/Europeum</t>
  </si>
  <si>
    <t>Evropská letní škola pro běloruské studenty</t>
  </si>
  <si>
    <t>29/0706/BY/AMO - VII</t>
  </si>
  <si>
    <t>Stáže Pavla Tigrida</t>
  </si>
  <si>
    <t>30/0706/BY/Čvt - IV</t>
  </si>
  <si>
    <t>Podpora a vzdělávání běloruských studentů práv a mladých právníků</t>
  </si>
  <si>
    <t>32/0706/BY/MSOB - III</t>
  </si>
  <si>
    <t>Mezinárodní sdružení Občanské Bělorusko</t>
  </si>
  <si>
    <t>Vzdělávací a informační podpora běloruskému nevládnímu sektoru</t>
  </si>
  <si>
    <t>33/0706/BY/MUNI - VI</t>
  </si>
  <si>
    <t>Masarykova Univerzita v Brně</t>
  </si>
  <si>
    <t>Zimní škola pro mladé leadery Běloruska</t>
  </si>
  <si>
    <t>34/0706/BY/NHÚ AV - II</t>
  </si>
  <si>
    <t>Národohospodářský ústav Akademie věd</t>
  </si>
  <si>
    <t>Jednosemestrální studijní prg pro studenty a absolventy VŠ z Běloruska</t>
  </si>
  <si>
    <t>35/0706/BY/Europlat - VIII</t>
  </si>
  <si>
    <t>OS Europlatform</t>
  </si>
  <si>
    <t>Projekt "Běloruská cesta do Evropy"</t>
  </si>
  <si>
    <t>36/0706/BY/TOL - V</t>
  </si>
  <si>
    <t>Transitions Online</t>
  </si>
  <si>
    <t>Projekt "Posílení svobody médií v Bělorusku"</t>
  </si>
  <si>
    <t>37/0706/BY/UJEP-XVI</t>
  </si>
  <si>
    <t>Univerzita J. E. Purkyně</t>
  </si>
  <si>
    <t>Vzdělávání pro demokracii - studium pro vybrané běloruské studenty na Fakultě humanitních studií Univerzity J. E. Purkyně</t>
  </si>
  <si>
    <t>39/0706/BY/UPOL-XIII</t>
  </si>
  <si>
    <t>Univerzita Palackého Olomouc</t>
  </si>
  <si>
    <t>Semestrální výukový program pro běloruské VŠ studenty na Univerzitě Palackého v Olomouci</t>
  </si>
  <si>
    <t>40/0706/BY/ADCH - IX</t>
  </si>
  <si>
    <t>Arcidiecézní Charita Praha</t>
  </si>
  <si>
    <t>Vzdělávání běloruských studentů v ČR, jazyková a doborná příprava na studium Vysoké školy ekonomické</t>
  </si>
  <si>
    <t>41/0806/BY/VŠVSMV - X</t>
  </si>
  <si>
    <t>Vysoká škola veřejné správy a mezinárodních vztahů</t>
  </si>
  <si>
    <t>Studium mezinárodních vztahů a evropských studií pro Bělorusy na VŠVSMV</t>
  </si>
  <si>
    <t>43/0806/BY/AAVŠ - XII</t>
  </si>
  <si>
    <t>Anglo-americká vysoká škola</t>
  </si>
  <si>
    <t>Studium studentů z Běloruska na Anglo-americké vysoké škole</t>
  </si>
  <si>
    <t>44/0806/BY/IREAS - XIV</t>
  </si>
  <si>
    <t>Institut pro strukturální politiku IREAS</t>
  </si>
  <si>
    <t>Vzdělávání běloruských studentů v oblasti ekologie</t>
  </si>
  <si>
    <t>45/0806/BY/ZČU - XV</t>
  </si>
  <si>
    <t>Západočeská Univerzita Plzeň</t>
  </si>
  <si>
    <t>Studium běloruských studentů na Západočeské univerzitě v Plzni</t>
  </si>
  <si>
    <t>46/0906/BY/PřUJEP-XVII</t>
  </si>
  <si>
    <t xml:space="preserve">Studium běloruských studentů na Přírodovědecké fakultě Univerzity J. E. Purkyně </t>
  </si>
  <si>
    <t>48/1006/BY/MSOB</t>
  </si>
  <si>
    <t>Podpora "Evropského rádio pro Bělorusko"</t>
  </si>
  <si>
    <t>49/1106/BY/MSOB</t>
  </si>
  <si>
    <t>Podpora Domu lidských práv ve Vilniusu</t>
  </si>
  <si>
    <t>9/0306/BaH/4Dny</t>
  </si>
  <si>
    <t>Občanské sdružení 4 Dny</t>
  </si>
  <si>
    <t>Projekt Mostar Site Specific</t>
  </si>
  <si>
    <t>Bosna a Hercegovina</t>
  </si>
  <si>
    <t>15/0306/Gruzie/OPU</t>
  </si>
  <si>
    <t>Organizace pro pomoc uprchlíkům</t>
  </si>
  <si>
    <t>Podpora činnosti NGO v Gruzii</t>
  </si>
  <si>
    <t>Gruzie</t>
  </si>
  <si>
    <t>24/0306/GE/VCVS</t>
  </si>
  <si>
    <t>Vzdělávací centrum pro veřejnou správu</t>
  </si>
  <si>
    <t>Vzdělávání zastupitelů - transfer zkušeností ČR - Gruzie</t>
  </si>
  <si>
    <t>1/0106/IQ/ČČK</t>
  </si>
  <si>
    <t>Oblastní spolek Českého červeného kříže Mělník</t>
  </si>
  <si>
    <t>Výběr a nákup ultrazvuku pro Children and Maternity Hospital v Basře, Irák</t>
  </si>
  <si>
    <t>Irák</t>
  </si>
  <si>
    <t>D13/0306/IQ/UHK</t>
  </si>
  <si>
    <t>Fakulta managementu a informatiky Univerzity Hradec Králové</t>
  </si>
  <si>
    <t xml:space="preserve">Výuka skupiny iráckých studentů na Fakultě managementu a informatiky, Univerzity Hradec Králové </t>
  </si>
  <si>
    <t>22/0306/IQ/UPCE</t>
  </si>
  <si>
    <t>Univerzita Pardubice</t>
  </si>
  <si>
    <t>Odborný vzdělávací cyklus pro specialisty v oblasti památkové péče Irácké republiky</t>
  </si>
  <si>
    <t>31/0706/IQ/MUNI</t>
  </si>
  <si>
    <t>Studium oboru konzervování - restaurování pro studenty z Iráku na Masarykově Univerzitě v Brně</t>
  </si>
  <si>
    <t xml:space="preserve"> 38/0706/IQ/ZČU</t>
  </si>
  <si>
    <t>Studijní stáž pro vysokoškolské studenty z Iráku (Dějiny a kultura Předního východu, Archeologie) na Západočeské univerzitě v Plzni</t>
  </si>
  <si>
    <t>Podpora transformace irácké společnosti (2005-2006)</t>
  </si>
  <si>
    <t>Podpora volební účasti Iráčanů žijících v ČR - zajištění dopravy do Vídně</t>
  </si>
  <si>
    <t>TRANS MZV ČR, ZÚ Bagdád</t>
  </si>
  <si>
    <t>Stáž pracovníků Kurdské regionální správy v ČR</t>
  </si>
  <si>
    <t>Irák/Kurdistán</t>
  </si>
  <si>
    <t>Návštěva íránského politologa v ČR</t>
  </si>
  <si>
    <t>Írán</t>
  </si>
  <si>
    <t>3/0306/CU/SKB</t>
  </si>
  <si>
    <t>Sdružení Kánský - Brachtl</t>
  </si>
  <si>
    <t>Příprava opravy varhan v Paulánském klášteře</t>
  </si>
  <si>
    <t>Kuba</t>
  </si>
  <si>
    <t>20/0306/CU/ČVT</t>
  </si>
  <si>
    <t>Podpora demokratické opozice na Kubě</t>
  </si>
  <si>
    <t>21/0306/MD/ČVT</t>
  </si>
  <si>
    <t>Podpora zvýšení kapacity podněsterských NGO</t>
  </si>
  <si>
    <t>Moldavsko/Podněstří</t>
  </si>
  <si>
    <t>47/1006/MD/ČvT</t>
  </si>
  <si>
    <t>Člověk v tísni, ZÚ Kišiněv a TRANS MZV ČR</t>
  </si>
  <si>
    <t xml:space="preserve">Seminář o demokratizaci Podněstří II, září 2006, Kišiněv </t>
  </si>
  <si>
    <t>14/0306/SČH/VIA</t>
  </si>
  <si>
    <t>Nadace Via</t>
  </si>
  <si>
    <t>Transformační spolupráce s Balkan Community Initiatives Fund (BCIF)</t>
  </si>
  <si>
    <t>Srbsko</t>
  </si>
  <si>
    <t>19/0306/YU/Agora</t>
  </si>
  <si>
    <t>Agora CE</t>
  </si>
  <si>
    <t>Budování partnerství na místní úrovni v Srbsku</t>
  </si>
  <si>
    <t>6/0306/YU2/RMV</t>
  </si>
  <si>
    <t>Rada pro mezinárodní vztahy</t>
  </si>
  <si>
    <t>Spolupráce při reformě právních systémů v Srbsku a Bosně a Hercegovině</t>
  </si>
  <si>
    <t>Srbsko, Bosna a Hercegovina</t>
  </si>
  <si>
    <t>11/0306/UA2/PSSI</t>
  </si>
  <si>
    <t>Prague Security Studies Institute</t>
  </si>
  <si>
    <t>Přenos české zkušenosti z transformace</t>
  </si>
  <si>
    <t>Ukrajina</t>
  </si>
  <si>
    <t>18/0306/UA/CDK</t>
  </si>
  <si>
    <t>Centrum pro studium demokracie a kultury</t>
  </si>
  <si>
    <t>Jak končí starý a začíná nový režim</t>
  </si>
  <si>
    <t>26/0606/UA/Jagello</t>
  </si>
  <si>
    <t>Jagello 2000</t>
  </si>
  <si>
    <t>Odborný seminář pro zástupce Generálního štábu a Ministerstva obrany Ukrajiny</t>
  </si>
  <si>
    <t>Liver Music</t>
  </si>
  <si>
    <t>Projekt "United Music on the Road"</t>
  </si>
  <si>
    <t>Ukrajina, Bělorusko</t>
  </si>
  <si>
    <t>8/0306/BY5/F2000</t>
  </si>
  <si>
    <t>Nadace Forum 2000</t>
  </si>
  <si>
    <t>Sdílená zkušenost</t>
  </si>
  <si>
    <t>CERGE UK</t>
  </si>
  <si>
    <t>Postgraduální studium pro studenty z vybraných zemí Evropy a Asie, které jsou na prahu rozvoje demokracie a tržního hospodářství v roce 2006</t>
  </si>
  <si>
    <t>TRANS MZV ČR</t>
  </si>
  <si>
    <t>Poradenská činnost a služby související s realizací transformačních projektů (inzeráty na výběrová řízení, jazykové korektury, finanční kontrola vybraných projektů)</t>
  </si>
  <si>
    <t>Mezisoučet Bělorusko</t>
  </si>
  <si>
    <t>Mezisoučet Barma</t>
  </si>
  <si>
    <t xml:space="preserve">Alokované prostředky k 31.12. 2006 </t>
  </si>
  <si>
    <t>Mezisoučet Gruzie</t>
  </si>
  <si>
    <t>Mezisoučet Irák</t>
  </si>
  <si>
    <t>Mezisoučet Kuba</t>
  </si>
  <si>
    <t>Mezisoučet Moldavsko</t>
  </si>
  <si>
    <t>Různé prioritní i neprirotní země</t>
  </si>
  <si>
    <t>Mezisoučet Srbsko a Bosna a Hercegovina</t>
  </si>
  <si>
    <t xml:space="preserve">Různé prioritní země </t>
  </si>
  <si>
    <t xml:space="preserve">bez </t>
  </si>
  <si>
    <t xml:space="preserve">Mezisoučet Různé </t>
  </si>
  <si>
    <t>sine</t>
  </si>
  <si>
    <t>Skutečné čerpání k 31.12. 2006</t>
  </si>
  <si>
    <t>Mezisoučet Ukrajina</t>
  </si>
  <si>
    <t>120/05-09/MZV-B</t>
  </si>
  <si>
    <t>CELKEM 2006</t>
  </si>
  <si>
    <t xml:space="preserve">PŘEHLED AKTIVIT FINANCOVANÝCH Z PROSTŘEDKŮ TRANSFORMAČNÍ SPOLUPRÁCE V ROCE 2006 </t>
  </si>
  <si>
    <t>130/05-06-MZV-B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</si>
</sst>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</numFmts>
  <fonts count="13">
    <font>
      <sz val="10"/>
      <name val="Arial CE"/>
      <family val="0"/>
    </font>
    <font>
      <sz val="12"/>
      <name val="Arial CE"/>
      <family val="2"/>
    </font>
    <font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E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right" vertical="top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164" fontId="7" fillId="0" borderId="5" xfId="0" applyNumberFormat="1" applyFont="1" applyFill="1" applyBorder="1" applyAlignment="1">
      <alignment horizontal="right" vertical="top"/>
    </xf>
    <xf numFmtId="164" fontId="7" fillId="0" borderId="6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9" fillId="0" borderId="5" xfId="0" applyNumberFormat="1" applyFont="1" applyFill="1" applyBorder="1" applyAlignment="1">
      <alignment horizontal="right" vertical="top"/>
    </xf>
    <xf numFmtId="164" fontId="9" fillId="0" borderId="6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164" fontId="9" fillId="0" borderId="5" xfId="0" applyNumberFormat="1" applyFont="1" applyBorder="1" applyAlignment="1">
      <alignment horizontal="right" vertical="top"/>
    </xf>
    <xf numFmtId="164" fontId="9" fillId="0" borderId="6" xfId="0" applyNumberFormat="1" applyFont="1" applyBorder="1" applyAlignment="1">
      <alignment horizontal="right" vertical="top"/>
    </xf>
    <xf numFmtId="0" fontId="7" fillId="0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right" vertical="center"/>
    </xf>
    <xf numFmtId="164" fontId="7" fillId="0" borderId="8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12" fillId="2" borderId="5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right" vertical="center"/>
    </xf>
    <xf numFmtId="164" fontId="12" fillId="2" borderId="6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right" vertical="center"/>
    </xf>
    <xf numFmtId="164" fontId="3" fillId="3" borderId="11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zoomScale="75" zoomScaleNormal="75" workbookViewId="0" topLeftCell="B1">
      <selection activeCell="B3" sqref="B3:B4"/>
    </sheetView>
  </sheetViews>
  <sheetFormatPr defaultColWidth="9.00390625" defaultRowHeight="12.75"/>
  <cols>
    <col min="1" max="1" width="0.12890625" style="6" hidden="1" customWidth="1"/>
    <col min="2" max="2" width="24.625" style="39" customWidth="1"/>
    <col min="3" max="3" width="26.125" style="40" customWidth="1"/>
    <col min="4" max="4" width="57.875" style="41" customWidth="1"/>
    <col min="5" max="5" width="16.875" style="41" customWidth="1"/>
    <col min="6" max="6" width="17.75390625" style="42" customWidth="1"/>
    <col min="7" max="7" width="18.375" style="42" customWidth="1"/>
    <col min="8" max="8" width="12.25390625" style="44" customWidth="1"/>
    <col min="9" max="9" width="12.875" style="44" customWidth="1"/>
    <col min="10" max="10" width="8.875" style="44" customWidth="1"/>
    <col min="11" max="11" width="22.75390625" style="45" customWidth="1"/>
    <col min="12" max="12" width="9.125" style="46" customWidth="1"/>
    <col min="13" max="16384" width="9.125" style="6" customWidth="1"/>
  </cols>
  <sheetData>
    <row r="1" spans="2:27" s="1" customFormat="1" ht="34.5" customHeight="1">
      <c r="B1" s="88" t="s">
        <v>175</v>
      </c>
      <c r="C1" s="89"/>
      <c r="D1" s="89"/>
      <c r="E1" s="89"/>
      <c r="F1" s="89"/>
      <c r="G1" s="89"/>
      <c r="H1" s="4"/>
      <c r="I1" s="4"/>
      <c r="J1" s="4"/>
      <c r="K1" s="4"/>
      <c r="L1" s="66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2:27" s="1" customFormat="1" ht="8.25" customHeight="1" thickBot="1">
      <c r="B2" s="2"/>
      <c r="C2" s="3"/>
      <c r="D2" s="3"/>
      <c r="E2" s="3"/>
      <c r="F2" s="3"/>
      <c r="G2" s="3"/>
      <c r="H2" s="50"/>
      <c r="I2" s="50"/>
      <c r="J2" s="50"/>
      <c r="K2" s="50"/>
      <c r="L2" s="66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19.5" customHeight="1">
      <c r="A3" s="5"/>
      <c r="B3" s="92" t="s">
        <v>0</v>
      </c>
      <c r="C3" s="94" t="s">
        <v>1</v>
      </c>
      <c r="D3" s="96" t="s">
        <v>2</v>
      </c>
      <c r="E3" s="96" t="s">
        <v>3</v>
      </c>
      <c r="F3" s="98" t="s">
        <v>171</v>
      </c>
      <c r="G3" s="100" t="s">
        <v>160</v>
      </c>
      <c r="H3" s="65"/>
      <c r="I3" s="65"/>
      <c r="J3" s="65"/>
      <c r="K3" s="68"/>
      <c r="L3" s="69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s="8" customFormat="1" ht="29.25" customHeight="1" thickBot="1">
      <c r="A4" s="7"/>
      <c r="B4" s="93"/>
      <c r="C4" s="95"/>
      <c r="D4" s="97"/>
      <c r="E4" s="97"/>
      <c r="F4" s="99"/>
      <c r="G4" s="101"/>
      <c r="H4" s="71"/>
      <c r="I4" s="72"/>
      <c r="J4" s="71"/>
      <c r="K4" s="68"/>
      <c r="L4" s="73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46.5" customHeight="1">
      <c r="B5" s="9" t="s">
        <v>4</v>
      </c>
      <c r="C5" s="10" t="s">
        <v>5</v>
      </c>
      <c r="D5" s="10" t="s">
        <v>6</v>
      </c>
      <c r="E5" s="10" t="s">
        <v>7</v>
      </c>
      <c r="F5" s="11">
        <v>1492645.73</v>
      </c>
      <c r="G5" s="20">
        <v>1665833.74</v>
      </c>
      <c r="H5" s="72"/>
      <c r="I5" s="72"/>
      <c r="J5" s="72"/>
      <c r="K5" s="75"/>
      <c r="L5" s="69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2:27" ht="31.5">
      <c r="B6" s="12" t="s">
        <v>8</v>
      </c>
      <c r="C6" s="13" t="s">
        <v>9</v>
      </c>
      <c r="D6" s="13" t="s">
        <v>10</v>
      </c>
      <c r="E6" s="13" t="s">
        <v>7</v>
      </c>
      <c r="F6" s="15">
        <v>273000</v>
      </c>
      <c r="G6" s="14">
        <v>273000</v>
      </c>
      <c r="H6" s="72"/>
      <c r="I6" s="72"/>
      <c r="J6" s="72"/>
      <c r="K6" s="75"/>
      <c r="L6" s="69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</row>
    <row r="7" spans="2:12" s="16" customFormat="1" ht="47.25">
      <c r="B7" s="12" t="s">
        <v>170</v>
      </c>
      <c r="C7" s="13" t="s">
        <v>11</v>
      </c>
      <c r="D7" s="13" t="s">
        <v>12</v>
      </c>
      <c r="E7" s="13" t="s">
        <v>7</v>
      </c>
      <c r="F7" s="15">
        <v>21444</v>
      </c>
      <c r="G7" s="14">
        <v>21444</v>
      </c>
      <c r="H7" s="44"/>
      <c r="I7" s="44"/>
      <c r="J7" s="44"/>
      <c r="K7" s="45"/>
      <c r="L7" s="46"/>
    </row>
    <row r="8" spans="2:12" s="57" customFormat="1" ht="28.5" customHeight="1">
      <c r="B8" s="53" t="s">
        <v>159</v>
      </c>
      <c r="C8" s="54"/>
      <c r="D8" s="54"/>
      <c r="E8" s="54"/>
      <c r="F8" s="56">
        <f>SUM(F5:F7)</f>
        <v>1787089.73</v>
      </c>
      <c r="G8" s="55">
        <f>SUM(G5:G7)</f>
        <v>1960277.74</v>
      </c>
      <c r="H8" s="48"/>
      <c r="I8" s="48"/>
      <c r="J8" s="48"/>
      <c r="K8" s="49"/>
      <c r="L8" s="58"/>
    </row>
    <row r="9" spans="2:12" s="16" customFormat="1" ht="114.75" customHeight="1">
      <c r="B9" s="17" t="s">
        <v>170</v>
      </c>
      <c r="C9" s="18" t="s">
        <v>13</v>
      </c>
      <c r="D9" s="19" t="s">
        <v>14</v>
      </c>
      <c r="E9" s="18" t="s">
        <v>15</v>
      </c>
      <c r="F9" s="21">
        <v>950380.77</v>
      </c>
      <c r="G9" s="20">
        <v>950380.77</v>
      </c>
      <c r="H9" s="44"/>
      <c r="I9" s="44"/>
      <c r="J9" s="44"/>
      <c r="K9" s="45"/>
      <c r="L9" s="46"/>
    </row>
    <row r="10" spans="2:12" s="16" customFormat="1" ht="35.25" customHeight="1">
      <c r="B10" s="17" t="s">
        <v>16</v>
      </c>
      <c r="C10" s="18" t="s">
        <v>5</v>
      </c>
      <c r="D10" s="18" t="s">
        <v>17</v>
      </c>
      <c r="E10" s="18" t="s">
        <v>15</v>
      </c>
      <c r="F10" s="21">
        <v>29412.58</v>
      </c>
      <c r="G10" s="20">
        <v>29412.58</v>
      </c>
      <c r="H10" s="44"/>
      <c r="I10" s="44"/>
      <c r="J10" s="44"/>
      <c r="K10" s="45"/>
      <c r="L10" s="46"/>
    </row>
    <row r="11" spans="2:11" s="22" customFormat="1" ht="31.5">
      <c r="B11" s="12" t="s">
        <v>18</v>
      </c>
      <c r="C11" s="13" t="s">
        <v>19</v>
      </c>
      <c r="D11" s="13" t="s">
        <v>20</v>
      </c>
      <c r="E11" s="13" t="s">
        <v>15</v>
      </c>
      <c r="F11" s="15">
        <v>400000</v>
      </c>
      <c r="G11" s="14">
        <v>400000</v>
      </c>
      <c r="H11" s="44"/>
      <c r="I11" s="44"/>
      <c r="J11" s="44"/>
      <c r="K11" s="45"/>
    </row>
    <row r="12" spans="2:12" s="16" customFormat="1" ht="31.5">
      <c r="B12" s="17" t="s">
        <v>21</v>
      </c>
      <c r="C12" s="18" t="s">
        <v>22</v>
      </c>
      <c r="D12" s="18" t="s">
        <v>23</v>
      </c>
      <c r="E12" s="18" t="s">
        <v>15</v>
      </c>
      <c r="F12" s="21">
        <v>193315</v>
      </c>
      <c r="G12" s="20">
        <v>193315</v>
      </c>
      <c r="H12" s="44"/>
      <c r="I12" s="44"/>
      <c r="J12" s="44"/>
      <c r="K12" s="45"/>
      <c r="L12" s="46"/>
    </row>
    <row r="13" spans="2:12" s="16" customFormat="1" ht="31.5">
      <c r="B13" s="12" t="s">
        <v>24</v>
      </c>
      <c r="C13" s="13" t="s">
        <v>5</v>
      </c>
      <c r="D13" s="13" t="s">
        <v>25</v>
      </c>
      <c r="E13" s="13" t="s">
        <v>15</v>
      </c>
      <c r="F13" s="15">
        <v>917840.66</v>
      </c>
      <c r="G13" s="14">
        <v>1152191</v>
      </c>
      <c r="H13" s="44"/>
      <c r="I13" s="44"/>
      <c r="J13" s="44"/>
      <c r="K13" s="45"/>
      <c r="L13" s="46"/>
    </row>
    <row r="14" spans="2:12" s="16" customFormat="1" ht="33" customHeight="1">
      <c r="B14" s="12" t="s">
        <v>26</v>
      </c>
      <c r="C14" s="13" t="s">
        <v>27</v>
      </c>
      <c r="D14" s="13" t="s">
        <v>28</v>
      </c>
      <c r="E14" s="13" t="s">
        <v>15</v>
      </c>
      <c r="F14" s="15">
        <v>1127600</v>
      </c>
      <c r="G14" s="14">
        <v>1127600</v>
      </c>
      <c r="H14" s="44"/>
      <c r="I14" s="44"/>
      <c r="J14" s="44"/>
      <c r="K14" s="45"/>
      <c r="L14" s="46"/>
    </row>
    <row r="15" spans="2:12" s="23" customFormat="1" ht="32.25" customHeight="1">
      <c r="B15" s="12" t="s">
        <v>29</v>
      </c>
      <c r="C15" s="13" t="s">
        <v>30</v>
      </c>
      <c r="D15" s="13" t="s">
        <v>31</v>
      </c>
      <c r="E15" s="13" t="s">
        <v>15</v>
      </c>
      <c r="F15" s="15">
        <v>559234.78</v>
      </c>
      <c r="G15" s="14">
        <v>750000</v>
      </c>
      <c r="H15" s="44"/>
      <c r="I15" s="44"/>
      <c r="J15" s="44"/>
      <c r="K15" s="45"/>
      <c r="L15" s="51"/>
    </row>
    <row r="16" spans="2:12" s="16" customFormat="1" ht="33" customHeight="1">
      <c r="B16" s="17" t="s">
        <v>32</v>
      </c>
      <c r="C16" s="18" t="s">
        <v>33</v>
      </c>
      <c r="D16" s="18" t="s">
        <v>34</v>
      </c>
      <c r="E16" s="18" t="s">
        <v>15</v>
      </c>
      <c r="F16" s="21">
        <v>492776</v>
      </c>
      <c r="G16" s="20">
        <v>492776</v>
      </c>
      <c r="H16" s="44"/>
      <c r="I16" s="44"/>
      <c r="J16" s="44"/>
      <c r="K16" s="45"/>
      <c r="L16" s="46"/>
    </row>
    <row r="17" spans="2:12" s="16" customFormat="1" ht="49.5" customHeight="1">
      <c r="B17" s="17" t="s">
        <v>35</v>
      </c>
      <c r="C17" s="18" t="s">
        <v>19</v>
      </c>
      <c r="D17" s="18" t="s">
        <v>36</v>
      </c>
      <c r="E17" s="18" t="s">
        <v>15</v>
      </c>
      <c r="F17" s="15">
        <v>552082.6</v>
      </c>
      <c r="G17" s="14">
        <v>581130</v>
      </c>
      <c r="H17" s="44"/>
      <c r="I17" s="44"/>
      <c r="J17" s="44"/>
      <c r="K17" s="45"/>
      <c r="L17" s="46"/>
    </row>
    <row r="18" spans="2:12" s="16" customFormat="1" ht="33.75" customHeight="1">
      <c r="B18" s="12" t="s">
        <v>37</v>
      </c>
      <c r="C18" s="13" t="s">
        <v>27</v>
      </c>
      <c r="D18" s="13" t="s">
        <v>38</v>
      </c>
      <c r="E18" s="13" t="s">
        <v>15</v>
      </c>
      <c r="F18" s="15">
        <v>1228429</v>
      </c>
      <c r="G18" s="14">
        <v>1326300</v>
      </c>
      <c r="H18" s="44"/>
      <c r="I18" s="44"/>
      <c r="J18" s="44"/>
      <c r="K18" s="45"/>
      <c r="L18" s="46"/>
    </row>
    <row r="19" spans="2:12" s="16" customFormat="1" ht="31.5">
      <c r="B19" s="12" t="s">
        <v>39</v>
      </c>
      <c r="C19" s="13" t="s">
        <v>5</v>
      </c>
      <c r="D19" s="13" t="s">
        <v>40</v>
      </c>
      <c r="E19" s="13" t="s">
        <v>15</v>
      </c>
      <c r="F19" s="15">
        <v>450515.13</v>
      </c>
      <c r="G19" s="14">
        <v>551166.63</v>
      </c>
      <c r="H19" s="44"/>
      <c r="I19" s="44"/>
      <c r="J19" s="44"/>
      <c r="K19" s="45"/>
      <c r="L19" s="46"/>
    </row>
    <row r="20" spans="2:12" s="24" customFormat="1" ht="38.25" customHeight="1">
      <c r="B20" s="12" t="s">
        <v>41</v>
      </c>
      <c r="C20" s="13" t="s">
        <v>42</v>
      </c>
      <c r="D20" s="13" t="s">
        <v>43</v>
      </c>
      <c r="E20" s="13" t="s">
        <v>15</v>
      </c>
      <c r="F20" s="15">
        <v>963308.5</v>
      </c>
      <c r="G20" s="14">
        <v>1060484.01</v>
      </c>
      <c r="H20" s="44"/>
      <c r="I20" s="44"/>
      <c r="J20" s="44"/>
      <c r="K20" s="45"/>
      <c r="L20" s="46"/>
    </row>
    <row r="21" spans="2:12" s="24" customFormat="1" ht="30.75" customHeight="1">
      <c r="B21" s="12" t="s">
        <v>44</v>
      </c>
      <c r="C21" s="13" t="s">
        <v>45</v>
      </c>
      <c r="D21" s="13" t="s">
        <v>46</v>
      </c>
      <c r="E21" s="13" t="s">
        <v>15</v>
      </c>
      <c r="F21" s="15">
        <v>1310300</v>
      </c>
      <c r="G21" s="14">
        <v>1310300</v>
      </c>
      <c r="H21" s="44"/>
      <c r="I21" s="44"/>
      <c r="J21" s="44"/>
      <c r="K21" s="45"/>
      <c r="L21" s="46"/>
    </row>
    <row r="22" spans="2:7" ht="31.5">
      <c r="B22" s="12" t="s">
        <v>47</v>
      </c>
      <c r="C22" s="13" t="s">
        <v>48</v>
      </c>
      <c r="D22" s="13" t="s">
        <v>49</v>
      </c>
      <c r="E22" s="13" t="s">
        <v>15</v>
      </c>
      <c r="F22" s="15">
        <v>1470000</v>
      </c>
      <c r="G22" s="14">
        <v>1948000</v>
      </c>
    </row>
    <row r="23" spans="2:7" ht="15.75">
      <c r="B23" s="12" t="s">
        <v>50</v>
      </c>
      <c r="C23" s="13" t="s">
        <v>51</v>
      </c>
      <c r="D23" s="13" t="s">
        <v>52</v>
      </c>
      <c r="E23" s="13" t="s">
        <v>15</v>
      </c>
      <c r="F23" s="15">
        <v>762720</v>
      </c>
      <c r="G23" s="14">
        <v>762720</v>
      </c>
    </row>
    <row r="24" spans="2:7" ht="15.75">
      <c r="B24" s="12" t="s">
        <v>53</v>
      </c>
      <c r="C24" s="13" t="s">
        <v>54</v>
      </c>
      <c r="D24" s="13" t="s">
        <v>55</v>
      </c>
      <c r="E24" s="13" t="s">
        <v>15</v>
      </c>
      <c r="F24" s="15">
        <v>1233922.93</v>
      </c>
      <c r="G24" s="14">
        <v>1233922.93</v>
      </c>
    </row>
    <row r="25" spans="2:7" ht="31.5">
      <c r="B25" s="12" t="s">
        <v>56</v>
      </c>
      <c r="C25" s="13" t="s">
        <v>57</v>
      </c>
      <c r="D25" s="13" t="s">
        <v>58</v>
      </c>
      <c r="E25" s="13" t="s">
        <v>15</v>
      </c>
      <c r="F25" s="15">
        <v>270798</v>
      </c>
      <c r="G25" s="14">
        <v>660400</v>
      </c>
    </row>
    <row r="26" spans="2:7" ht="31.5">
      <c r="B26" s="12" t="s">
        <v>59</v>
      </c>
      <c r="C26" s="13" t="s">
        <v>60</v>
      </c>
      <c r="D26" s="13" t="s">
        <v>61</v>
      </c>
      <c r="E26" s="13" t="s">
        <v>15</v>
      </c>
      <c r="F26" s="15">
        <v>326656.7</v>
      </c>
      <c r="G26" s="14">
        <v>444144</v>
      </c>
    </row>
    <row r="27" spans="2:12" s="24" customFormat="1" ht="31.5">
      <c r="B27" s="12" t="s">
        <v>62</v>
      </c>
      <c r="C27" s="13" t="s">
        <v>63</v>
      </c>
      <c r="D27" s="13" t="s">
        <v>64</v>
      </c>
      <c r="E27" s="13" t="s">
        <v>15</v>
      </c>
      <c r="F27" s="26">
        <v>1130432</v>
      </c>
      <c r="G27" s="25">
        <v>1130432</v>
      </c>
      <c r="H27" s="44"/>
      <c r="I27" s="44"/>
      <c r="J27" s="44"/>
      <c r="K27" s="45"/>
      <c r="L27" s="46"/>
    </row>
    <row r="28" spans="2:7" ht="47.25">
      <c r="B28" s="12" t="s">
        <v>65</v>
      </c>
      <c r="C28" s="13" t="s">
        <v>66</v>
      </c>
      <c r="D28" s="13" t="s">
        <v>67</v>
      </c>
      <c r="E28" s="13" t="s">
        <v>15</v>
      </c>
      <c r="F28" s="15">
        <v>141748</v>
      </c>
      <c r="G28" s="14">
        <v>147260</v>
      </c>
    </row>
    <row r="29" spans="2:7" ht="31.5">
      <c r="B29" s="12" t="s">
        <v>68</v>
      </c>
      <c r="C29" s="13" t="s">
        <v>69</v>
      </c>
      <c r="D29" s="13" t="s">
        <v>70</v>
      </c>
      <c r="E29" s="13" t="s">
        <v>15</v>
      </c>
      <c r="F29" s="15">
        <v>847216</v>
      </c>
      <c r="G29" s="14">
        <v>1201900</v>
      </c>
    </row>
    <row r="30" spans="2:7" ht="31.5">
      <c r="B30" s="12" t="s">
        <v>71</v>
      </c>
      <c r="C30" s="13" t="s">
        <v>72</v>
      </c>
      <c r="D30" s="13" t="s">
        <v>73</v>
      </c>
      <c r="E30" s="13" t="s">
        <v>15</v>
      </c>
      <c r="F30" s="15">
        <v>704865.59</v>
      </c>
      <c r="G30" s="14">
        <v>790625</v>
      </c>
    </row>
    <row r="31" spans="2:12" s="27" customFormat="1" ht="36.75" customHeight="1">
      <c r="B31" s="28" t="s">
        <v>74</v>
      </c>
      <c r="C31" s="29" t="s">
        <v>75</v>
      </c>
      <c r="D31" s="13" t="s">
        <v>76</v>
      </c>
      <c r="E31" s="13" t="s">
        <v>15</v>
      </c>
      <c r="F31" s="15">
        <v>505457</v>
      </c>
      <c r="G31" s="14">
        <v>630740</v>
      </c>
      <c r="H31" s="44"/>
      <c r="I31" s="44"/>
      <c r="J31" s="44"/>
      <c r="K31" s="45"/>
      <c r="L31" s="52"/>
    </row>
    <row r="32" spans="2:12" s="24" customFormat="1" ht="34.5" customHeight="1">
      <c r="B32" s="12" t="s">
        <v>77</v>
      </c>
      <c r="C32" s="13" t="s">
        <v>57</v>
      </c>
      <c r="D32" s="13" t="s">
        <v>78</v>
      </c>
      <c r="E32" s="13" t="s">
        <v>15</v>
      </c>
      <c r="F32" s="15">
        <v>211598.56</v>
      </c>
      <c r="G32" s="14">
        <v>360483</v>
      </c>
      <c r="H32" s="44"/>
      <c r="I32" s="44"/>
      <c r="J32" s="44"/>
      <c r="K32" s="45"/>
      <c r="L32" s="46"/>
    </row>
    <row r="33" spans="2:12" s="24" customFormat="1" ht="30.75" customHeight="1">
      <c r="B33" s="12" t="s">
        <v>79</v>
      </c>
      <c r="C33" s="13" t="s">
        <v>42</v>
      </c>
      <c r="D33" s="13" t="s">
        <v>80</v>
      </c>
      <c r="E33" s="13" t="s">
        <v>15</v>
      </c>
      <c r="F33" s="15">
        <v>1800274.5</v>
      </c>
      <c r="G33" s="14">
        <v>1807037</v>
      </c>
      <c r="H33" s="44"/>
      <c r="I33" s="44"/>
      <c r="J33" s="44"/>
      <c r="K33" s="45"/>
      <c r="L33" s="46"/>
    </row>
    <row r="34" spans="2:12" s="24" customFormat="1" ht="31.5">
      <c r="B34" s="12" t="s">
        <v>81</v>
      </c>
      <c r="C34" s="13" t="s">
        <v>42</v>
      </c>
      <c r="D34" s="13" t="s">
        <v>82</v>
      </c>
      <c r="E34" s="13" t="s">
        <v>15</v>
      </c>
      <c r="F34" s="15">
        <v>318875</v>
      </c>
      <c r="G34" s="14">
        <v>318875</v>
      </c>
      <c r="H34" s="44"/>
      <c r="I34" s="44"/>
      <c r="J34" s="44"/>
      <c r="K34" s="45"/>
      <c r="L34" s="46"/>
    </row>
    <row r="35" spans="2:12" s="24" customFormat="1" ht="21" customHeight="1">
      <c r="B35" s="53" t="s">
        <v>158</v>
      </c>
      <c r="C35" s="54"/>
      <c r="D35" s="54"/>
      <c r="E35" s="54"/>
      <c r="F35" s="56">
        <f>SUM(F9:F34)</f>
        <v>18899759.299999997</v>
      </c>
      <c r="G35" s="55">
        <f>SUM(G9:G34)</f>
        <v>21361594.92</v>
      </c>
      <c r="H35" s="44"/>
      <c r="I35" s="44"/>
      <c r="J35" s="44"/>
      <c r="K35" s="45"/>
      <c r="L35" s="46"/>
    </row>
    <row r="36" spans="2:12" s="24" customFormat="1" ht="31.5">
      <c r="B36" s="17" t="s">
        <v>87</v>
      </c>
      <c r="C36" s="18" t="s">
        <v>88</v>
      </c>
      <c r="D36" s="18" t="s">
        <v>89</v>
      </c>
      <c r="E36" s="18" t="s">
        <v>90</v>
      </c>
      <c r="F36" s="21">
        <v>290897.94</v>
      </c>
      <c r="G36" s="20">
        <v>312236.7</v>
      </c>
      <c r="H36" s="44"/>
      <c r="I36" s="44"/>
      <c r="J36" s="44"/>
      <c r="K36" s="45"/>
      <c r="L36" s="46"/>
    </row>
    <row r="37" spans="2:12" s="24" customFormat="1" ht="31.5">
      <c r="B37" s="17" t="s">
        <v>91</v>
      </c>
      <c r="C37" s="18" t="s">
        <v>92</v>
      </c>
      <c r="D37" s="18" t="s">
        <v>93</v>
      </c>
      <c r="E37" s="18" t="s">
        <v>90</v>
      </c>
      <c r="F37" s="21">
        <v>1020111.25</v>
      </c>
      <c r="G37" s="20">
        <v>1020111.25</v>
      </c>
      <c r="H37" s="44"/>
      <c r="I37" s="44"/>
      <c r="J37" s="44"/>
      <c r="K37" s="45"/>
      <c r="L37" s="46"/>
    </row>
    <row r="38" spans="2:12" s="59" customFormat="1" ht="24.75" customHeight="1">
      <c r="B38" s="53" t="s">
        <v>161</v>
      </c>
      <c r="C38" s="54"/>
      <c r="D38" s="54"/>
      <c r="E38" s="54"/>
      <c r="F38" s="56">
        <f>SUM(F36:F37)</f>
        <v>1311009.19</v>
      </c>
      <c r="G38" s="55">
        <f>SUM(G36:G37)</f>
        <v>1332347.95</v>
      </c>
      <c r="H38" s="48"/>
      <c r="I38" s="48"/>
      <c r="J38" s="48"/>
      <c r="K38" s="49"/>
      <c r="L38" s="58"/>
    </row>
    <row r="39" spans="2:12" s="24" customFormat="1" ht="31.5">
      <c r="B39" s="17" t="s">
        <v>94</v>
      </c>
      <c r="C39" s="18" t="s">
        <v>95</v>
      </c>
      <c r="D39" s="18" t="s">
        <v>96</v>
      </c>
      <c r="E39" s="18" t="s">
        <v>97</v>
      </c>
      <c r="F39" s="21">
        <v>1928168.3</v>
      </c>
      <c r="G39" s="20">
        <v>1928168.3</v>
      </c>
      <c r="H39" s="44"/>
      <c r="I39" s="44"/>
      <c r="J39" s="44"/>
      <c r="K39" s="45"/>
      <c r="L39" s="46"/>
    </row>
    <row r="40" spans="2:12" s="24" customFormat="1" ht="45.75" customHeight="1">
      <c r="B40" s="17" t="s">
        <v>98</v>
      </c>
      <c r="C40" s="18" t="s">
        <v>99</v>
      </c>
      <c r="D40" s="18" t="s">
        <v>100</v>
      </c>
      <c r="E40" s="18" t="s">
        <v>97</v>
      </c>
      <c r="F40" s="21">
        <v>516000</v>
      </c>
      <c r="G40" s="20">
        <v>516000</v>
      </c>
      <c r="H40" s="44"/>
      <c r="I40" s="44"/>
      <c r="J40" s="44"/>
      <c r="K40" s="45"/>
      <c r="L40" s="46"/>
    </row>
    <row r="41" spans="2:12" s="24" customFormat="1" ht="31.5">
      <c r="B41" s="17" t="s">
        <v>101</v>
      </c>
      <c r="C41" s="18" t="s">
        <v>102</v>
      </c>
      <c r="D41" s="18" t="s">
        <v>103</v>
      </c>
      <c r="E41" s="18" t="s">
        <v>97</v>
      </c>
      <c r="F41" s="21">
        <v>1966446</v>
      </c>
      <c r="G41" s="20">
        <v>1966446</v>
      </c>
      <c r="H41" s="44"/>
      <c r="I41" s="44"/>
      <c r="J41" s="44"/>
      <c r="K41" s="45"/>
      <c r="L41" s="46"/>
    </row>
    <row r="42" spans="2:12" s="24" customFormat="1" ht="44.25" customHeight="1">
      <c r="B42" s="12" t="s">
        <v>104</v>
      </c>
      <c r="C42" s="13" t="s">
        <v>45</v>
      </c>
      <c r="D42" s="13" t="s">
        <v>105</v>
      </c>
      <c r="E42" s="13" t="s">
        <v>97</v>
      </c>
      <c r="F42" s="15">
        <v>88000</v>
      </c>
      <c r="G42" s="14">
        <v>176000</v>
      </c>
      <c r="H42" s="44"/>
      <c r="I42" s="44"/>
      <c r="J42" s="44"/>
      <c r="K42" s="45"/>
      <c r="L42" s="46"/>
    </row>
    <row r="43" spans="2:12" s="24" customFormat="1" ht="47.25">
      <c r="B43" s="12" t="s">
        <v>106</v>
      </c>
      <c r="C43" s="13" t="s">
        <v>75</v>
      </c>
      <c r="D43" s="13" t="s">
        <v>107</v>
      </c>
      <c r="E43" s="13" t="s">
        <v>97</v>
      </c>
      <c r="F43" s="15">
        <v>534890</v>
      </c>
      <c r="G43" s="14">
        <v>534890</v>
      </c>
      <c r="H43" s="44"/>
      <c r="I43" s="44"/>
      <c r="J43" s="48"/>
      <c r="K43" s="45"/>
      <c r="L43" s="46"/>
    </row>
    <row r="44" spans="2:12" s="24" customFormat="1" ht="33.75" customHeight="1">
      <c r="B44" s="12" t="s">
        <v>176</v>
      </c>
      <c r="C44" s="13" t="s">
        <v>5</v>
      </c>
      <c r="D44" s="13" t="s">
        <v>108</v>
      </c>
      <c r="E44" s="13" t="s">
        <v>97</v>
      </c>
      <c r="F44" s="15">
        <v>6521850.15</v>
      </c>
      <c r="G44" s="14">
        <v>6540000</v>
      </c>
      <c r="H44" s="44"/>
      <c r="I44" s="44"/>
      <c r="J44" s="44"/>
      <c r="K44" s="45"/>
      <c r="L44" s="46"/>
    </row>
    <row r="45" spans="2:12" s="24" customFormat="1" ht="31.5">
      <c r="B45" s="12" t="s">
        <v>170</v>
      </c>
      <c r="C45" s="13" t="s">
        <v>5</v>
      </c>
      <c r="D45" s="13" t="s">
        <v>109</v>
      </c>
      <c r="E45" s="13" t="s">
        <v>97</v>
      </c>
      <c r="F45" s="21">
        <v>44220</v>
      </c>
      <c r="G45" s="20">
        <v>44220</v>
      </c>
      <c r="H45" s="44"/>
      <c r="I45" s="44"/>
      <c r="J45" s="44"/>
      <c r="K45" s="45"/>
      <c r="L45" s="46"/>
    </row>
    <row r="46" spans="2:12" s="24" customFormat="1" ht="31.5">
      <c r="B46" s="12" t="s">
        <v>170</v>
      </c>
      <c r="C46" s="13" t="s">
        <v>110</v>
      </c>
      <c r="D46" s="18" t="s">
        <v>111</v>
      </c>
      <c r="E46" s="18" t="s">
        <v>112</v>
      </c>
      <c r="F46" s="21">
        <v>27760</v>
      </c>
      <c r="G46" s="20">
        <v>27760</v>
      </c>
      <c r="H46" s="44"/>
      <c r="I46" s="44"/>
      <c r="J46" s="44"/>
      <c r="K46" s="45"/>
      <c r="L46" s="46"/>
    </row>
    <row r="47" spans="2:12" s="59" customFormat="1" ht="22.5" customHeight="1">
      <c r="B47" s="82" t="s">
        <v>162</v>
      </c>
      <c r="C47" s="90"/>
      <c r="D47" s="90"/>
      <c r="E47" s="91"/>
      <c r="F47" s="61">
        <f>SUM(F39:F46)</f>
        <v>11627334.45</v>
      </c>
      <c r="G47" s="60">
        <f>SUM(G39:G46)</f>
        <v>11733484.3</v>
      </c>
      <c r="H47" s="62"/>
      <c r="I47" s="62"/>
      <c r="J47" s="62"/>
      <c r="K47" s="49"/>
      <c r="L47" s="58"/>
    </row>
    <row r="48" spans="2:12" s="24" customFormat="1" ht="15.75">
      <c r="B48" s="17" t="s">
        <v>115</v>
      </c>
      <c r="C48" s="18" t="s">
        <v>116</v>
      </c>
      <c r="D48" s="18" t="s">
        <v>117</v>
      </c>
      <c r="E48" s="18" t="s">
        <v>118</v>
      </c>
      <c r="F48" s="21">
        <v>183205.7</v>
      </c>
      <c r="G48" s="20">
        <v>183205.7</v>
      </c>
      <c r="H48" s="44"/>
      <c r="I48" s="44"/>
      <c r="J48" s="44"/>
      <c r="K48" s="45"/>
      <c r="L48" s="46"/>
    </row>
    <row r="49" spans="2:12" s="24" customFormat="1" ht="15.75">
      <c r="B49" s="17" t="s">
        <v>119</v>
      </c>
      <c r="C49" s="18" t="s">
        <v>5</v>
      </c>
      <c r="D49" s="18" t="s">
        <v>120</v>
      </c>
      <c r="E49" s="18" t="s">
        <v>118</v>
      </c>
      <c r="F49" s="21">
        <v>1215758.6</v>
      </c>
      <c r="G49" s="20">
        <v>1623441</v>
      </c>
      <c r="H49" s="44"/>
      <c r="I49" s="44"/>
      <c r="J49" s="44"/>
      <c r="K49" s="45"/>
      <c r="L49" s="46"/>
    </row>
    <row r="50" spans="2:12" s="24" customFormat="1" ht="24" customHeight="1">
      <c r="B50" s="82" t="s">
        <v>163</v>
      </c>
      <c r="C50" s="90"/>
      <c r="D50" s="90"/>
      <c r="E50" s="91"/>
      <c r="F50" s="61">
        <f>SUM(F48:F49)</f>
        <v>1398964.3</v>
      </c>
      <c r="G50" s="60">
        <f>SUM(G48:G49)</f>
        <v>1806646.7</v>
      </c>
      <c r="H50" s="63"/>
      <c r="I50" s="63"/>
      <c r="J50" s="63"/>
      <c r="K50" s="45"/>
      <c r="L50" s="46"/>
    </row>
    <row r="51" spans="2:12" s="24" customFormat="1" ht="31.5">
      <c r="B51" s="17" t="s">
        <v>121</v>
      </c>
      <c r="C51" s="18" t="s">
        <v>5</v>
      </c>
      <c r="D51" s="18" t="s">
        <v>122</v>
      </c>
      <c r="E51" s="30" t="s">
        <v>123</v>
      </c>
      <c r="F51" s="21">
        <v>971370.4</v>
      </c>
      <c r="G51" s="20">
        <v>1418626</v>
      </c>
      <c r="H51" s="44"/>
      <c r="I51" s="44"/>
      <c r="J51" s="44"/>
      <c r="K51" s="45"/>
      <c r="L51" s="46"/>
    </row>
    <row r="52" spans="2:12" s="24" customFormat="1" ht="31.5">
      <c r="B52" s="12" t="s">
        <v>124</v>
      </c>
      <c r="C52" s="13" t="s">
        <v>125</v>
      </c>
      <c r="D52" s="13" t="s">
        <v>126</v>
      </c>
      <c r="E52" s="13" t="s">
        <v>123</v>
      </c>
      <c r="F52" s="15">
        <v>665223.77</v>
      </c>
      <c r="G52" s="14">
        <v>421238.11</v>
      </c>
      <c r="H52" s="44"/>
      <c r="I52" s="44"/>
      <c r="J52" s="44"/>
      <c r="K52" s="45"/>
      <c r="L52" s="46"/>
    </row>
    <row r="53" spans="2:12" s="59" customFormat="1" ht="21" customHeight="1">
      <c r="B53" s="82" t="s">
        <v>164</v>
      </c>
      <c r="C53" s="84"/>
      <c r="D53" s="84"/>
      <c r="E53" s="85"/>
      <c r="F53" s="61">
        <f>SUM(F51:F52)</f>
        <v>1636594.17</v>
      </c>
      <c r="G53" s="60">
        <f>SUM(G51:G52)</f>
        <v>1839864.1099999999</v>
      </c>
      <c r="H53" s="62"/>
      <c r="I53" s="62"/>
      <c r="J53" s="62"/>
      <c r="K53" s="49"/>
      <c r="L53" s="58"/>
    </row>
    <row r="54" spans="2:12" s="24" customFormat="1" ht="31.5">
      <c r="B54" s="17" t="s">
        <v>127</v>
      </c>
      <c r="C54" s="18" t="s">
        <v>128</v>
      </c>
      <c r="D54" s="18" t="s">
        <v>129</v>
      </c>
      <c r="E54" s="18" t="s">
        <v>130</v>
      </c>
      <c r="F54" s="21">
        <v>1239460</v>
      </c>
      <c r="G54" s="20">
        <v>1239460</v>
      </c>
      <c r="H54" s="44"/>
      <c r="I54" s="44"/>
      <c r="J54" s="44"/>
      <c r="K54" s="45"/>
      <c r="L54" s="46"/>
    </row>
    <row r="55" spans="2:12" s="24" customFormat="1" ht="15.75">
      <c r="B55" s="17" t="s">
        <v>131</v>
      </c>
      <c r="C55" s="18" t="s">
        <v>132</v>
      </c>
      <c r="D55" s="18" t="s">
        <v>133</v>
      </c>
      <c r="E55" s="18" t="s">
        <v>130</v>
      </c>
      <c r="F55" s="21">
        <v>1438915.4</v>
      </c>
      <c r="G55" s="20">
        <v>1682867</v>
      </c>
      <c r="H55" s="44"/>
      <c r="I55" s="44"/>
      <c r="J55" s="44"/>
      <c r="K55" s="45"/>
      <c r="L55" s="46"/>
    </row>
    <row r="56" spans="2:12" s="24" customFormat="1" ht="31.5">
      <c r="B56" s="17" t="s">
        <v>134</v>
      </c>
      <c r="C56" s="18" t="s">
        <v>135</v>
      </c>
      <c r="D56" s="18" t="s">
        <v>136</v>
      </c>
      <c r="E56" s="18" t="s">
        <v>137</v>
      </c>
      <c r="F56" s="21">
        <v>550000</v>
      </c>
      <c r="G56" s="20">
        <v>550000</v>
      </c>
      <c r="H56" s="44"/>
      <c r="I56" s="44"/>
      <c r="J56" s="44"/>
      <c r="K56" s="45"/>
      <c r="L56" s="46"/>
    </row>
    <row r="57" spans="2:12" s="24" customFormat="1" ht="35.25" customHeight="1">
      <c r="B57" s="17" t="s">
        <v>83</v>
      </c>
      <c r="C57" s="18" t="s">
        <v>84</v>
      </c>
      <c r="D57" s="18" t="s">
        <v>85</v>
      </c>
      <c r="E57" s="18" t="s">
        <v>86</v>
      </c>
      <c r="F57" s="21">
        <v>141740</v>
      </c>
      <c r="G57" s="20">
        <v>141740</v>
      </c>
      <c r="H57" s="44"/>
      <c r="I57" s="44"/>
      <c r="J57" s="44"/>
      <c r="K57" s="45"/>
      <c r="L57" s="46"/>
    </row>
    <row r="58" spans="2:12" s="59" customFormat="1" ht="26.25" customHeight="1">
      <c r="B58" s="82" t="s">
        <v>166</v>
      </c>
      <c r="C58" s="84"/>
      <c r="D58" s="84"/>
      <c r="E58" s="85"/>
      <c r="F58" s="61">
        <f>SUM(F54:F57)</f>
        <v>3370115.4</v>
      </c>
      <c r="G58" s="60">
        <f>SUM(G54:G57)</f>
        <v>3614067</v>
      </c>
      <c r="H58" s="62"/>
      <c r="I58" s="62"/>
      <c r="J58" s="62"/>
      <c r="K58" s="49"/>
      <c r="L58" s="58"/>
    </row>
    <row r="59" spans="2:12" s="24" customFormat="1" ht="34.5" customHeight="1">
      <c r="B59" s="17" t="s">
        <v>138</v>
      </c>
      <c r="C59" s="18" t="s">
        <v>139</v>
      </c>
      <c r="D59" s="18" t="s">
        <v>140</v>
      </c>
      <c r="E59" s="18" t="s">
        <v>141</v>
      </c>
      <c r="F59" s="21">
        <v>514901</v>
      </c>
      <c r="G59" s="20">
        <v>665630</v>
      </c>
      <c r="H59" s="44"/>
      <c r="I59" s="44"/>
      <c r="J59" s="44"/>
      <c r="K59" s="45"/>
      <c r="L59" s="46"/>
    </row>
    <row r="60" spans="2:12" s="24" customFormat="1" ht="31.5">
      <c r="B60" s="17" t="s">
        <v>142</v>
      </c>
      <c r="C60" s="18" t="s">
        <v>143</v>
      </c>
      <c r="D60" s="18" t="s">
        <v>144</v>
      </c>
      <c r="E60" s="18" t="s">
        <v>141</v>
      </c>
      <c r="F60" s="21">
        <v>1633820</v>
      </c>
      <c r="G60" s="20">
        <v>1633820</v>
      </c>
      <c r="H60" s="44"/>
      <c r="I60" s="44"/>
      <c r="J60" s="44"/>
      <c r="K60" s="45"/>
      <c r="L60" s="46"/>
    </row>
    <row r="61" spans="2:12" s="24" customFormat="1" ht="31.5">
      <c r="B61" s="17" t="s">
        <v>145</v>
      </c>
      <c r="C61" s="18" t="s">
        <v>146</v>
      </c>
      <c r="D61" s="18" t="s">
        <v>147</v>
      </c>
      <c r="E61" s="18" t="s">
        <v>141</v>
      </c>
      <c r="F61" s="32">
        <v>273531.57</v>
      </c>
      <c r="G61" s="31">
        <v>279591</v>
      </c>
      <c r="H61" s="44"/>
      <c r="I61" s="44"/>
      <c r="J61" s="44"/>
      <c r="K61" s="45"/>
      <c r="L61" s="46"/>
    </row>
    <row r="62" spans="2:12" s="24" customFormat="1" ht="31.5">
      <c r="B62" s="12" t="s">
        <v>170</v>
      </c>
      <c r="C62" s="13" t="s">
        <v>148</v>
      </c>
      <c r="D62" s="13" t="s">
        <v>149</v>
      </c>
      <c r="E62" s="13" t="s">
        <v>150</v>
      </c>
      <c r="F62" s="15">
        <v>400000</v>
      </c>
      <c r="G62" s="14">
        <v>400000</v>
      </c>
      <c r="H62" s="44"/>
      <c r="I62" s="44"/>
      <c r="J62" s="44"/>
      <c r="K62" s="45"/>
      <c r="L62" s="46"/>
    </row>
    <row r="63" spans="2:12" s="59" customFormat="1" ht="27" customHeight="1">
      <c r="B63" s="82" t="s">
        <v>172</v>
      </c>
      <c r="C63" s="84"/>
      <c r="D63" s="84"/>
      <c r="E63" s="85"/>
      <c r="F63" s="77">
        <f>SUM(F59:F62)</f>
        <v>2822252.57</v>
      </c>
      <c r="G63" s="64">
        <f>SUM(G59:G62)</f>
        <v>2979041</v>
      </c>
      <c r="H63" s="48"/>
      <c r="I63" s="48"/>
      <c r="J63" s="48"/>
      <c r="K63" s="49"/>
      <c r="L63" s="58"/>
    </row>
    <row r="64" spans="2:12" s="24" customFormat="1" ht="31.5">
      <c r="B64" s="17" t="s">
        <v>151</v>
      </c>
      <c r="C64" s="18" t="s">
        <v>152</v>
      </c>
      <c r="D64" s="18" t="s">
        <v>153</v>
      </c>
      <c r="E64" s="18" t="s">
        <v>167</v>
      </c>
      <c r="F64" s="21">
        <v>532400</v>
      </c>
      <c r="G64" s="20">
        <v>532400</v>
      </c>
      <c r="H64" s="44"/>
      <c r="I64" s="44"/>
      <c r="J64" s="44"/>
      <c r="K64" s="45"/>
      <c r="L64" s="46"/>
    </row>
    <row r="65" spans="2:12" s="24" customFormat="1" ht="47.25">
      <c r="B65" s="33" t="s">
        <v>170</v>
      </c>
      <c r="C65" s="34" t="s">
        <v>156</v>
      </c>
      <c r="D65" s="34" t="s">
        <v>157</v>
      </c>
      <c r="E65" s="34" t="s">
        <v>168</v>
      </c>
      <c r="F65" s="43">
        <v>230126.5</v>
      </c>
      <c r="G65" s="14">
        <v>230126.5</v>
      </c>
      <c r="H65" s="47"/>
      <c r="I65" s="44"/>
      <c r="J65" s="44"/>
      <c r="K65" s="45"/>
      <c r="L65" s="46"/>
    </row>
    <row r="66" spans="2:12" s="24" customFormat="1" ht="31.5">
      <c r="B66" s="12" t="s">
        <v>170</v>
      </c>
      <c r="C66" s="13" t="s">
        <v>27</v>
      </c>
      <c r="D66" s="13" t="s">
        <v>113</v>
      </c>
      <c r="E66" s="13" t="s">
        <v>114</v>
      </c>
      <c r="F66" s="21">
        <v>4800</v>
      </c>
      <c r="G66" s="20">
        <v>4800</v>
      </c>
      <c r="H66" s="44"/>
      <c r="I66" s="44"/>
      <c r="J66" s="44"/>
      <c r="K66" s="45"/>
      <c r="L66" s="46"/>
    </row>
    <row r="67" spans="2:12" s="24" customFormat="1" ht="51" customHeight="1">
      <c r="B67" s="12" t="s">
        <v>173</v>
      </c>
      <c r="C67" s="13" t="s">
        <v>154</v>
      </c>
      <c r="D67" s="13" t="s">
        <v>155</v>
      </c>
      <c r="E67" s="13" t="s">
        <v>165</v>
      </c>
      <c r="F67" s="15">
        <v>6246000</v>
      </c>
      <c r="G67" s="14">
        <v>8060000</v>
      </c>
      <c r="H67" s="44"/>
      <c r="I67" s="44"/>
      <c r="J67" s="44"/>
      <c r="K67" s="45"/>
      <c r="L67" s="46"/>
    </row>
    <row r="68" spans="2:12" s="59" customFormat="1" ht="21" customHeight="1">
      <c r="B68" s="82" t="s">
        <v>169</v>
      </c>
      <c r="C68" s="83"/>
      <c r="D68" s="83"/>
      <c r="E68" s="83"/>
      <c r="F68" s="76">
        <f>SUM(F64:F67)</f>
        <v>7013326.5</v>
      </c>
      <c r="G68" s="60">
        <f>SUM(G64:G67)</f>
        <v>8827326.5</v>
      </c>
      <c r="H68" s="48"/>
      <c r="I68" s="48"/>
      <c r="J68" s="48"/>
      <c r="K68" s="49"/>
      <c r="L68" s="58"/>
    </row>
    <row r="69" spans="3:12" s="24" customFormat="1" ht="15.75">
      <c r="C69" s="36"/>
      <c r="D69" s="37"/>
      <c r="E69" s="37"/>
      <c r="F69" s="38"/>
      <c r="G69" s="38"/>
      <c r="H69" s="44"/>
      <c r="I69" s="44"/>
      <c r="J69" s="44"/>
      <c r="K69" s="45"/>
      <c r="L69" s="46"/>
    </row>
    <row r="70" spans="2:12" s="24" customFormat="1" ht="16.5" thickBot="1">
      <c r="B70" s="35"/>
      <c r="C70" s="36"/>
      <c r="D70" s="37"/>
      <c r="E70" s="37"/>
      <c r="F70" s="38"/>
      <c r="G70" s="38"/>
      <c r="H70" s="44"/>
      <c r="I70" s="44"/>
      <c r="J70" s="44"/>
      <c r="K70" s="45"/>
      <c r="L70" s="46"/>
    </row>
    <row r="71" spans="2:12" s="59" customFormat="1" ht="30" customHeight="1" thickBot="1">
      <c r="B71" s="86" t="s">
        <v>174</v>
      </c>
      <c r="C71" s="87"/>
      <c r="D71" s="87"/>
      <c r="E71" s="87"/>
      <c r="F71" s="80">
        <f>SUM(F68,F63,F58,F53,F50,F47,F38,F35,F8)</f>
        <v>49866445.60999999</v>
      </c>
      <c r="G71" s="81">
        <f>SUM(G68+G63+G58+G53+G50+G47+G38+G35+G8)</f>
        <v>55454650.220000006</v>
      </c>
      <c r="H71" s="78"/>
      <c r="I71" s="78"/>
      <c r="J71" s="78"/>
      <c r="K71" s="79"/>
      <c r="L71" s="58"/>
    </row>
    <row r="72" spans="2:12" s="24" customFormat="1" ht="15.75">
      <c r="B72" s="35"/>
      <c r="C72" s="36"/>
      <c r="D72" s="37"/>
      <c r="E72" s="37"/>
      <c r="F72" s="38"/>
      <c r="G72" s="38"/>
      <c r="H72" s="44"/>
      <c r="I72" s="44"/>
      <c r="J72" s="44"/>
      <c r="K72" s="45"/>
      <c r="L72" s="46"/>
    </row>
    <row r="73" ht="15.75">
      <c r="G73" s="38"/>
    </row>
    <row r="74" ht="15.75">
      <c r="G74" s="38"/>
    </row>
    <row r="75" ht="15.75">
      <c r="G75" s="38"/>
    </row>
    <row r="76" ht="15.75">
      <c r="G76" s="38"/>
    </row>
    <row r="77" ht="15.75">
      <c r="G77" s="38"/>
    </row>
    <row r="78" ht="15.75">
      <c r="G78" s="38"/>
    </row>
    <row r="79" ht="15.75">
      <c r="G79" s="38"/>
    </row>
    <row r="80" ht="15.75">
      <c r="G80" s="38"/>
    </row>
    <row r="81" ht="15.75">
      <c r="G81" s="38"/>
    </row>
    <row r="82" ht="15.75">
      <c r="G82" s="38"/>
    </row>
    <row r="83" ht="15.75">
      <c r="G83" s="38"/>
    </row>
    <row r="84" ht="15.75">
      <c r="G84" s="38"/>
    </row>
    <row r="85" ht="15.75">
      <c r="G85" s="38"/>
    </row>
    <row r="86" ht="15.75">
      <c r="G86" s="38"/>
    </row>
  </sheetData>
  <mergeCells count="14">
    <mergeCell ref="B1:G1"/>
    <mergeCell ref="B47:E47"/>
    <mergeCell ref="B50:E50"/>
    <mergeCell ref="B53:E53"/>
    <mergeCell ref="B3:B4"/>
    <mergeCell ref="C3:C4"/>
    <mergeCell ref="D3:D4"/>
    <mergeCell ref="E3:E4"/>
    <mergeCell ref="F3:F4"/>
    <mergeCell ref="G3:G4"/>
    <mergeCell ref="B68:E68"/>
    <mergeCell ref="B58:E58"/>
    <mergeCell ref="B63:E63"/>
    <mergeCell ref="B71:E7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mzv</cp:lastModifiedBy>
  <cp:lastPrinted>2008-01-11T10:55:32Z</cp:lastPrinted>
  <dcterms:created xsi:type="dcterms:W3CDTF">2007-08-23T13:59:22Z</dcterms:created>
  <dcterms:modified xsi:type="dcterms:W3CDTF">2011-08-04T12:36:24Z</dcterms:modified>
  <cp:category/>
  <cp:version/>
  <cp:contentType/>
  <cp:contentStatus/>
</cp:coreProperties>
</file>